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赵谊铭\Desktop\240112第一批（使用24年第一季度估值模型）\10点21分\第一批\"/>
    </mc:Choice>
  </mc:AlternateContent>
  <xr:revisionPtr revIDLastSave="0" documentId="13_ncr:1_{0DEE78DA-FE82-4C33-A892-119F8D7BB13F}" xr6:coauthVersionLast="47" xr6:coauthVersionMax="47" xr10:uidLastSave="{00000000-0000-0000-0000-000000000000}"/>
  <bookViews>
    <workbookView xWindow="-110" yWindow="-110" windowWidth="19420" windowHeight="10420" tabRatio="728" activeTab="1" xr2:uid="{00000000-000D-0000-FFFF-FFFF00000000}"/>
  </bookViews>
  <sheets>
    <sheet name="地市透视表" sheetId="5" r:id="rId1"/>
    <sheet name="汇总" sheetId="2" r:id="rId2"/>
    <sheet name="绍兴" sheetId="23" r:id="rId3"/>
    <sheet name="衢州" sheetId="24" r:id="rId4"/>
    <sheet name="宁波" sheetId="25" r:id="rId5"/>
  </sheets>
  <definedNames>
    <definedName name="_xlnm._FilterDatabase" localSheetId="0" hidden="1">地市透视表!#REF!</definedName>
    <definedName name="_xlnm._FilterDatabase" localSheetId="1" hidden="1">汇总!$A$1:$J$71</definedName>
    <definedName name="_xlnm._FilterDatabase" localSheetId="4" hidden="1">宁波!$A$1:$P$320</definedName>
    <definedName name="_xlnm._FilterDatabase" localSheetId="3" hidden="1">衢州!$A$1:$Q$162</definedName>
    <definedName name="_xlnm._FilterDatabase" localSheetId="2" hidden="1">绍兴!$A$1:$N$114</definedName>
  </definedNames>
  <calcPr calcId="181029"/>
</workbook>
</file>

<file path=xl/calcChain.xml><?xml version="1.0" encoding="utf-8"?>
<calcChain xmlns="http://schemas.openxmlformats.org/spreadsheetml/2006/main">
  <c r="I71" i="2" l="1"/>
  <c r="I70" i="2"/>
  <c r="I69" i="2"/>
  <c r="I54" i="2"/>
  <c r="I44" i="2"/>
  <c r="I45" i="2"/>
  <c r="I46" i="2"/>
  <c r="I47" i="2"/>
  <c r="I48" i="2"/>
  <c r="I49" i="2"/>
  <c r="I50" i="2"/>
  <c r="I51" i="2"/>
  <c r="I52" i="2"/>
  <c r="I53" i="2"/>
  <c r="I43" i="2"/>
  <c r="F4" i="5" s="1"/>
  <c r="H46" i="2"/>
  <c r="H43" i="2"/>
  <c r="B4" i="5"/>
  <c r="H320" i="25"/>
  <c r="D4" i="5" s="1"/>
  <c r="I320" i="25"/>
  <c r="G320" i="25"/>
  <c r="C4" i="5" s="1"/>
  <c r="D3" i="5"/>
  <c r="E3" i="5" s="1"/>
  <c r="C3" i="5"/>
  <c r="B3" i="5"/>
  <c r="H162" i="24"/>
  <c r="G162" i="24"/>
  <c r="F162" i="24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H30" i="2"/>
  <c r="I29" i="2"/>
  <c r="H29" i="2"/>
  <c r="I28" i="2"/>
  <c r="I27" i="2"/>
  <c r="I26" i="2"/>
  <c r="I25" i="2"/>
  <c r="I24" i="2"/>
  <c r="I23" i="2"/>
  <c r="I22" i="2"/>
  <c r="I21" i="2"/>
  <c r="I20" i="2"/>
  <c r="I19" i="2"/>
  <c r="I16" i="2"/>
  <c r="E4" i="5" l="1"/>
  <c r="F3" i="5"/>
  <c r="I12" i="2"/>
  <c r="I3" i="2"/>
  <c r="I17" i="2"/>
  <c r="I15" i="2"/>
  <c r="I14" i="2"/>
  <c r="I13" i="2"/>
  <c r="I11" i="2"/>
  <c r="I10" i="2"/>
  <c r="I9" i="2"/>
  <c r="I2" i="2"/>
  <c r="I18" i="2"/>
  <c r="I7" i="2"/>
  <c r="I6" i="2"/>
  <c r="I5" i="2"/>
  <c r="I4" i="2"/>
  <c r="I8" i="2"/>
  <c r="H5" i="2"/>
  <c r="H4" i="2"/>
  <c r="B2" i="5"/>
  <c r="B5" i="5" s="1"/>
  <c r="G114" i="23"/>
  <c r="D2" i="5" s="1"/>
  <c r="D5" i="5" s="1"/>
  <c r="H114" i="23"/>
  <c r="F114" i="23"/>
  <c r="C2" i="5" s="1"/>
  <c r="C5" i="5" s="1"/>
  <c r="F2" i="5" l="1"/>
  <c r="F5" i="5" s="1"/>
  <c r="E2" i="5"/>
  <c r="E5" i="5" l="1"/>
</calcChain>
</file>

<file path=xl/sharedStrings.xml><?xml version="1.0" encoding="utf-8"?>
<sst xmlns="http://schemas.openxmlformats.org/spreadsheetml/2006/main" count="5237" uniqueCount="1746">
  <si>
    <t>地市</t>
  </si>
  <si>
    <t>资产原值（元）</t>
  </si>
  <si>
    <t>资产净值（元）</t>
  </si>
  <si>
    <t>评估价（元）</t>
  </si>
  <si>
    <t>合计</t>
  </si>
  <si>
    <t>对应估值清单的分类描述</t>
  </si>
  <si>
    <t>计量单位</t>
  </si>
  <si>
    <t>总重量（kg）</t>
  </si>
  <si>
    <t>完整度/出铜（铝）率（%）</t>
  </si>
  <si>
    <t>备注
（主要配件缺失的需要注明）</t>
  </si>
  <si>
    <t>净值/原值</t>
  </si>
  <si>
    <t>资产类别名称（大类相同完整度不同的分行填报）</t>
  </si>
  <si>
    <t>评估总价（元）</t>
    <phoneticPr fontId="2" type="noConversion"/>
  </si>
  <si>
    <t>评估单价（元）</t>
    <phoneticPr fontId="2" type="noConversion"/>
  </si>
  <si>
    <t>资产数量</t>
    <phoneticPr fontId="2" type="noConversion"/>
  </si>
  <si>
    <t>地市</t>
    <phoneticPr fontId="2" type="noConversion"/>
  </si>
  <si>
    <t>资产编号</t>
  </si>
  <si>
    <t>资产名称</t>
  </si>
  <si>
    <t>资产类别名称</t>
  </si>
  <si>
    <t>累计折旧</t>
  </si>
  <si>
    <t>资产数量</t>
  </si>
  <si>
    <t>规格型号</t>
  </si>
  <si>
    <t>生产厂家</t>
  </si>
  <si>
    <t>站点名称</t>
  </si>
  <si>
    <t>站点编码</t>
  </si>
  <si>
    <t>铜缆</t>
  </si>
  <si>
    <t>台</t>
  </si>
  <si>
    <t>交流配电箱</t>
  </si>
  <si>
    <t>个</t>
  </si>
  <si>
    <t>资产条数</t>
  </si>
  <si>
    <t>铝缆</t>
  </si>
  <si>
    <t>动力及环境监控组件</t>
  </si>
  <si>
    <t>米</t>
  </si>
  <si>
    <t>嵌入式开关电源</t>
  </si>
  <si>
    <t>壁挂空调缺铜管</t>
    <phoneticPr fontId="2" type="noConversion"/>
  </si>
  <si>
    <t>序号</t>
  </si>
  <si>
    <t>报废批复文号</t>
  </si>
  <si>
    <t>计量单位
（个/吨/米等）</t>
  </si>
  <si>
    <t>48V-600A(50A模块)-200A</t>
  </si>
  <si>
    <t>电力引入扩容资产</t>
  </si>
  <si>
    <t>动力及环境监控单元</t>
  </si>
  <si>
    <t>主设备室内型成套设备基本配置模型</t>
  </si>
  <si>
    <t>落地式开关电源-48V/600A方案A</t>
  </si>
  <si>
    <t>开关电源</t>
  </si>
  <si>
    <t>48V-600A(50A模块)-100</t>
  </si>
  <si>
    <t>专用空调</t>
  </si>
  <si>
    <t>LF75WGT</t>
  </si>
  <si>
    <t>机房配套扩容资产</t>
  </si>
  <si>
    <t>直流配电设备</t>
  </si>
  <si>
    <t>霍尔传感器电流型输入200A/输出4-20mA</t>
  </si>
  <si>
    <t>嵌入式开关电源32A/3P*1（室外标准机柜用）</t>
  </si>
  <si>
    <t>3P单冷三相整机</t>
  </si>
  <si>
    <t>资产原值
（元，不含税）</t>
  </si>
  <si>
    <t>资产净值
（元，不含税）</t>
  </si>
  <si>
    <t>架</t>
  </si>
  <si>
    <t>监控传感器智能门禁配套物资电源转换模块</t>
  </si>
  <si>
    <t>350*350*100</t>
  </si>
  <si>
    <t>48V-600A(50A模块)-150</t>
  </si>
  <si>
    <t>外市电引入</t>
  </si>
  <si>
    <t>主设备室内型成套设备双柜配置模型</t>
  </si>
  <si>
    <t>48V-300A(50A模块)-150A</t>
  </si>
  <si>
    <t>/</t>
  </si>
  <si>
    <t>防雷箱</t>
  </si>
  <si>
    <t>铝线</t>
  </si>
  <si>
    <t>无</t>
  </si>
  <si>
    <t>非模块化外市电引入转供电（非模块化）</t>
  </si>
  <si>
    <t>块</t>
  </si>
  <si>
    <t>绍兴</t>
  </si>
  <si>
    <t>绍兴</t>
    <phoneticPr fontId="2" type="noConversion"/>
  </si>
  <si>
    <t>绍兴市分公司党委2023年第35次党委会会议纪要</t>
  </si>
  <si>
    <t>330600003269</t>
  </si>
  <si>
    <t>绍兴王坛南子口村</t>
  </si>
  <si>
    <t>330600908000000065</t>
  </si>
  <si>
    <t>330600005263</t>
  </si>
  <si>
    <t>绍兴城西王家村北</t>
  </si>
  <si>
    <t>330602500000000085</t>
  </si>
  <si>
    <t>绍兴市分公司党委2023年第34次党委会会议纪要</t>
  </si>
  <si>
    <t>330600101658</t>
  </si>
  <si>
    <t>48V-300A(50A模块)-100A</t>
  </si>
  <si>
    <t>新昌城关大塘坑</t>
  </si>
  <si>
    <t>330624908000000261</t>
  </si>
  <si>
    <t>330600102022</t>
  </si>
  <si>
    <t>48V-150A(50A模块)-100</t>
  </si>
  <si>
    <t>绍兴市上虞市梁湖镇罗岭</t>
  </si>
  <si>
    <t>330682908000000473</t>
  </si>
  <si>
    <t>330600102024</t>
  </si>
  <si>
    <t>绍兴市上虞市陈溪乡新老屯</t>
  </si>
  <si>
    <t>330682908000000800</t>
  </si>
  <si>
    <t>330600102404</t>
  </si>
  <si>
    <t>48V-450A(50A模块)-150A</t>
  </si>
  <si>
    <t>绍兴市诸暨市直埠镇新亭埠</t>
  </si>
  <si>
    <t>330681908000001065</t>
  </si>
  <si>
    <t>330600102999</t>
  </si>
  <si>
    <t>PS48400-2C-50</t>
  </si>
  <si>
    <t>绍兴征海闸</t>
  </si>
  <si>
    <t>330600908000000016</t>
  </si>
  <si>
    <t>330600105713</t>
  </si>
  <si>
    <t>48V-600A(50A模块)-150A</t>
  </si>
  <si>
    <t>绍兴市诸暨市牌头镇贾桥</t>
  </si>
  <si>
    <t>330681908000000779</t>
  </si>
  <si>
    <t>330600105723</t>
  </si>
  <si>
    <t>绍兴市诸暨市王家井镇周家东</t>
  </si>
  <si>
    <t>330681908000000724</t>
  </si>
  <si>
    <t>330600106174</t>
  </si>
  <si>
    <t>绍兴市杭绍台高速平水隧道</t>
  </si>
  <si>
    <t>330602010000001785</t>
  </si>
  <si>
    <t>330600106184</t>
  </si>
  <si>
    <t>48V-300A(50A模块)-200A</t>
  </si>
  <si>
    <t>绍兴市上虞市沥海镇埃克城</t>
  </si>
  <si>
    <t>330682908000000827</t>
  </si>
  <si>
    <t>330600106544</t>
  </si>
  <si>
    <t>LF75WGT（3匹）7.5KW</t>
  </si>
  <si>
    <t>绍兴市上虞市道墟镇罗协南</t>
  </si>
  <si>
    <t>330682908000000452</t>
  </si>
  <si>
    <t>330600107320</t>
  </si>
  <si>
    <t>KFR-75L</t>
  </si>
  <si>
    <t>嵊州通源</t>
  </si>
  <si>
    <t>330683908000000911</t>
  </si>
  <si>
    <t>330600107680</t>
  </si>
  <si>
    <t>绍兴袍江老斗门</t>
  </si>
  <si>
    <t>330602908000000919</t>
  </si>
  <si>
    <t>330600107746</t>
  </si>
  <si>
    <t>48V-150A(50A模块)-100A</t>
  </si>
  <si>
    <t>绍兴市越城区陶堰镇邵家楼</t>
  </si>
  <si>
    <t>330602908000000933</t>
  </si>
  <si>
    <t>330600110429</t>
  </si>
  <si>
    <t>绍兴市上虞市道墟镇道墟上陈</t>
  </si>
  <si>
    <t>330682908000000658</t>
  </si>
  <si>
    <t>330600110431</t>
  </si>
  <si>
    <t>绍兴市上虞市驿亭镇驿亭前岙</t>
  </si>
  <si>
    <t>330682908000000402</t>
  </si>
  <si>
    <t>330600110432</t>
  </si>
  <si>
    <t>48V-450A(50A模块)-100A</t>
  </si>
  <si>
    <t>绍兴市上虞市崧厦镇白水洋</t>
  </si>
  <si>
    <t>330682908000000825</t>
  </si>
  <si>
    <t>330600110956</t>
  </si>
  <si>
    <t>48V-400A(50A模块)-100</t>
  </si>
  <si>
    <t>绍兴郑家闸-2</t>
  </si>
  <si>
    <t>330600908000001023</t>
  </si>
  <si>
    <t>330600112338</t>
  </si>
  <si>
    <t>绍兴市上虞市道墟镇道墟韩滨</t>
  </si>
  <si>
    <t>330682908000000888</t>
  </si>
  <si>
    <t>330600113706</t>
  </si>
  <si>
    <t>48V-600A(50A模块)-250A</t>
  </si>
  <si>
    <t>绍兴市绍兴县杨汛桥镇宝业花园</t>
  </si>
  <si>
    <t>330600908000000545</t>
  </si>
  <si>
    <t>330600113977</t>
  </si>
  <si>
    <t>绍兴市上虞市小越镇赵巷桥</t>
  </si>
  <si>
    <t>330682908000000906</t>
  </si>
  <si>
    <t>330600114080</t>
  </si>
  <si>
    <t>48V-300A(50A模块)-250A</t>
  </si>
  <si>
    <t>绍兴市绍兴县齐贤镇庄头</t>
  </si>
  <si>
    <t>330600908000000204</t>
  </si>
  <si>
    <t>330600114490</t>
  </si>
  <si>
    <t>绍兴市上虞市道墟镇隧道西</t>
  </si>
  <si>
    <t>330682908000000381</t>
  </si>
  <si>
    <t>330600114493</t>
  </si>
  <si>
    <t>绍兴市上虞市道墟镇五四</t>
  </si>
  <si>
    <t>330682908000000353</t>
  </si>
  <si>
    <t>330600114763</t>
  </si>
  <si>
    <t>绍兴市诸暨市店口镇上王</t>
  </si>
  <si>
    <t>330681908000000839</t>
  </si>
  <si>
    <t>330600114969</t>
  </si>
  <si>
    <t>诸暨五泉庵</t>
  </si>
  <si>
    <t>330681908000000169</t>
  </si>
  <si>
    <t>330600115371</t>
  </si>
  <si>
    <t>RF73WDT</t>
  </si>
  <si>
    <t>绍兴市上虞市章镇镇章镇</t>
  </si>
  <si>
    <t>330682908000000813</t>
  </si>
  <si>
    <t>330600116130</t>
  </si>
  <si>
    <t>RY71DQY3C</t>
  </si>
  <si>
    <t>上虞妇保医院-2</t>
  </si>
  <si>
    <t>330682908000001108</t>
  </si>
  <si>
    <t>330600116306</t>
  </si>
  <si>
    <t>FVY71DQV2C</t>
  </si>
  <si>
    <t>柯桥安昌九鼎</t>
  </si>
  <si>
    <t>330600908000000014</t>
  </si>
  <si>
    <t>330600124488</t>
  </si>
  <si>
    <t>绍兴市上虞市崧厦镇任谢</t>
  </si>
  <si>
    <t>330682908000000442</t>
  </si>
  <si>
    <t>330600124814</t>
  </si>
  <si>
    <t>绍兴市上虞市百官镇金家岙</t>
  </si>
  <si>
    <t>330682908000000666</t>
  </si>
  <si>
    <t>330600125063</t>
  </si>
  <si>
    <t>48V-600A(50A模块)-100A</t>
  </si>
  <si>
    <t>绍兴市诸暨市枫桥镇枫桥东一</t>
  </si>
  <si>
    <t>330681908000000458</t>
  </si>
  <si>
    <t>330600127038</t>
  </si>
  <si>
    <t>上虞汤湖</t>
  </si>
  <si>
    <t>330682908000000021</t>
  </si>
  <si>
    <t>330600127312</t>
  </si>
  <si>
    <t>绍兴市绍兴县湖塘街道埠头村</t>
  </si>
  <si>
    <t>330600908000000800</t>
  </si>
  <si>
    <t>330600127481</t>
  </si>
  <si>
    <t>绍兴市绍兴县马鞍镇绍兴征海路东</t>
  </si>
  <si>
    <t>330600908000000405</t>
  </si>
  <si>
    <t>330600127728</t>
  </si>
  <si>
    <t>SPW-V254DH5</t>
  </si>
  <si>
    <t>上虞牛头山</t>
  </si>
  <si>
    <t>330682908000000044</t>
  </si>
  <si>
    <t>330600127774</t>
  </si>
  <si>
    <t>FVY71DQV2CB-RY71DQY3C</t>
  </si>
  <si>
    <t>绍兴章氏纺织</t>
  </si>
  <si>
    <t>330600908000001053</t>
  </si>
  <si>
    <t>330600127964</t>
  </si>
  <si>
    <t>绍兴市诸暨市安华镇安华湖头</t>
  </si>
  <si>
    <t>330681908000000462</t>
  </si>
  <si>
    <t>330600129437</t>
  </si>
  <si>
    <t>上虞藕蒲</t>
  </si>
  <si>
    <t>330682908000000051</t>
  </si>
  <si>
    <t>330600129775</t>
  </si>
  <si>
    <t>绍兴市上虞市百官镇东关五里牌</t>
  </si>
  <si>
    <t>330682908000000678</t>
  </si>
  <si>
    <t>330600132392</t>
  </si>
  <si>
    <t>绍兴城东体育场南</t>
  </si>
  <si>
    <t>330602600000003439</t>
  </si>
  <si>
    <t>330600132455</t>
  </si>
  <si>
    <t>FVY71LMVLB</t>
  </si>
  <si>
    <t>绍兴孙岙</t>
  </si>
  <si>
    <t>330602908000001236</t>
  </si>
  <si>
    <t>330600133321</t>
  </si>
  <si>
    <t>绍兴市诸暨市店口镇店口叶家坞</t>
  </si>
  <si>
    <t>330681908000000564</t>
  </si>
  <si>
    <t>330600133403</t>
  </si>
  <si>
    <t>绍兴漓渚六峰</t>
  </si>
  <si>
    <t>330602908000000949</t>
  </si>
  <si>
    <t>330600134985</t>
  </si>
  <si>
    <t>上虞新章村</t>
  </si>
  <si>
    <t>330682908000001078</t>
  </si>
  <si>
    <t>330600135221</t>
  </si>
  <si>
    <t>绍兴市诸暨市店口镇店口大坞</t>
  </si>
  <si>
    <t>330681908000000526</t>
  </si>
  <si>
    <t>330600303021</t>
  </si>
  <si>
    <t>室外一体化开关电源.380-48V.180A.180A.6个</t>
  </si>
  <si>
    <t>绍兴皋埠商行南</t>
  </si>
  <si>
    <t>330602908000000310</t>
  </si>
  <si>
    <t>绍兴市分公司党委2023年第23次党委会会议纪要</t>
  </si>
  <si>
    <t>330600303256</t>
  </si>
  <si>
    <t>壁挂式直流分配箱</t>
  </si>
  <si>
    <t>绍兴官华</t>
  </si>
  <si>
    <t>330602908000001121</t>
  </si>
  <si>
    <t>330600303721</t>
  </si>
  <si>
    <t>一体化户外电源--单相--48V--120A</t>
  </si>
  <si>
    <t>绍兴市诸暨市斯宅乡东白湖西岩</t>
  </si>
  <si>
    <t>330681908000000846</t>
  </si>
  <si>
    <t>330600304235</t>
  </si>
  <si>
    <t>绍兴市虚拟站</t>
  </si>
  <si>
    <t>330600880000000000</t>
  </si>
  <si>
    <t>330600305074</t>
  </si>
  <si>
    <t>嵌入式高频开关电源-48V/200A高效系统(50A高效模块，共用电源系统，三相交流输入)-100A</t>
  </si>
  <si>
    <t>绍兴市越城区福全镇协兴村</t>
  </si>
  <si>
    <t>330602908000000658</t>
  </si>
  <si>
    <t>330600312697</t>
  </si>
  <si>
    <t>上虞屯头</t>
  </si>
  <si>
    <t>330682908000000149</t>
  </si>
  <si>
    <t>330600314794</t>
  </si>
  <si>
    <t>嵌入式高频开关电源-48V/300A高效系统</t>
  </si>
  <si>
    <t>330600315654</t>
  </si>
  <si>
    <t>组合式高频开关电源-48V/600A高效系统(50A高效模块)-150A</t>
  </si>
  <si>
    <t>诸暨阮市阮家店西</t>
  </si>
  <si>
    <t>330681500000000115</t>
  </si>
  <si>
    <t>330600317556</t>
  </si>
  <si>
    <t>48V/600A高效系统(50A高效模块)150A</t>
  </si>
  <si>
    <t>诸暨赵家檀岙</t>
  </si>
  <si>
    <t>330681500000000168</t>
  </si>
  <si>
    <t>330600317610</t>
  </si>
  <si>
    <t>2P单冷单相整机</t>
  </si>
  <si>
    <t>上虞滨海新利化工东</t>
  </si>
  <si>
    <t>330682500000000143</t>
  </si>
  <si>
    <t>330600320965</t>
  </si>
  <si>
    <t>嵌入式开关电源63A/2P*1（室外标准机柜用）</t>
  </si>
  <si>
    <t>柯桥安昌西塘下村东</t>
  </si>
  <si>
    <t>330621500000000227</t>
  </si>
  <si>
    <t>330600321629</t>
  </si>
  <si>
    <t>诸暨直埠中下村</t>
  </si>
  <si>
    <t>33068101000387</t>
  </si>
  <si>
    <t>330600321845</t>
  </si>
  <si>
    <t>330600322560</t>
  </si>
  <si>
    <t>绍兴市上虞市沥海镇滨海东二经二路南</t>
  </si>
  <si>
    <t>330682908000000575</t>
  </si>
  <si>
    <t>330600325863</t>
  </si>
  <si>
    <t>诸暨双桥</t>
  </si>
  <si>
    <t>330681908000000042</t>
  </si>
  <si>
    <t>330600326176</t>
  </si>
  <si>
    <t>绍兴市分公司党委2023年第29次党委会会议纪要</t>
  </si>
  <si>
    <t>330600326915</t>
  </si>
  <si>
    <t>上虞恒利</t>
  </si>
  <si>
    <t>330682908000000984</t>
  </si>
  <si>
    <t>330600327477</t>
  </si>
  <si>
    <t>上虞丰惠镇小学</t>
  </si>
  <si>
    <t>330682908000000161</t>
  </si>
  <si>
    <t>330600328753</t>
  </si>
  <si>
    <t>柯桥钱清洪图桥东</t>
  </si>
  <si>
    <t>330621500000000238</t>
  </si>
  <si>
    <t>330600329489</t>
  </si>
  <si>
    <t>诸暨马坞</t>
  </si>
  <si>
    <t>330681908000000314</t>
  </si>
  <si>
    <t>330600329502</t>
  </si>
  <si>
    <t>绍兴市诸暨市直埠镇俞家</t>
  </si>
  <si>
    <t>330681908000000635</t>
  </si>
  <si>
    <t>330600333215</t>
  </si>
  <si>
    <t>柯桥钱清岭江村</t>
  </si>
  <si>
    <t>330621500000000243</t>
  </si>
  <si>
    <t>330600335726</t>
  </si>
  <si>
    <t>上虞人民医院-2</t>
  </si>
  <si>
    <t>330682908000000144</t>
  </si>
  <si>
    <t>330600339000</t>
  </si>
  <si>
    <t>新昌翡翠山</t>
  </si>
  <si>
    <t>330624500010001544</t>
  </si>
  <si>
    <t>330600127896</t>
  </si>
  <si>
    <t>绍兴市嵊州市长乐镇郯城</t>
  </si>
  <si>
    <t>330683908000000253</t>
  </si>
  <si>
    <t>330600342957</t>
  </si>
  <si>
    <t>330600343616</t>
  </si>
  <si>
    <t>绍兴商城</t>
  </si>
  <si>
    <t>330602908000000079</t>
  </si>
  <si>
    <t>330600348013</t>
  </si>
  <si>
    <t>绍兴疾控中心</t>
  </si>
  <si>
    <t>330602908000000045</t>
  </si>
  <si>
    <t>330600349959</t>
  </si>
  <si>
    <t>330600375620</t>
  </si>
  <si>
    <t>绍兴镜湖曲屯家园NR</t>
  </si>
  <si>
    <t>330602500010002152</t>
  </si>
  <si>
    <t>盘盈</t>
  </si>
  <si>
    <t>(废旧物资)-机柜</t>
  </si>
  <si>
    <t>一体化设备柜</t>
  </si>
  <si>
    <t>(废旧物资)-空调</t>
  </si>
  <si>
    <t>机柜空调</t>
  </si>
  <si>
    <t>柯桥代维仓库</t>
  </si>
  <si>
    <t>上虞代维仓库</t>
  </si>
  <si>
    <t>嵊州代维仓库</t>
  </si>
  <si>
    <t>诸暨代维仓库</t>
  </si>
  <si>
    <t>(废旧物资)-防雷箱</t>
  </si>
  <si>
    <t>上虞后朱</t>
  </si>
  <si>
    <t>330682908000000981</t>
  </si>
  <si>
    <t>通风系统</t>
  </si>
  <si>
    <t>绍兴市上虞市道墟镇道墟屯南</t>
  </si>
  <si>
    <t>330602908000000547</t>
  </si>
  <si>
    <t>室外柜空调</t>
  </si>
  <si>
    <t>绍兴代维仓库</t>
  </si>
  <si>
    <t>(废旧物资)-电池线</t>
  </si>
  <si>
    <t>ZA-RVV1x95mm2黄绿</t>
  </si>
  <si>
    <t>柯桥齐贤彩虹人家NR</t>
  </si>
  <si>
    <t>330621500010001900</t>
  </si>
  <si>
    <t>柯桥杨汛桥学府新城三期NR</t>
  </si>
  <si>
    <t>330621500010001904</t>
  </si>
  <si>
    <t>(废旧物资)-接地铜牌</t>
  </si>
  <si>
    <t>铜牌</t>
  </si>
  <si>
    <t>'330600908000000800</t>
  </si>
  <si>
    <t>铜排</t>
  </si>
  <si>
    <t>接地铜牌</t>
  </si>
  <si>
    <t>(废旧物资)-汇流条</t>
  </si>
  <si>
    <t>段</t>
  </si>
  <si>
    <t>汇流条</t>
  </si>
  <si>
    <t>1×95红</t>
  </si>
  <si>
    <t>1×95黄绿</t>
  </si>
  <si>
    <t>1×95蓝</t>
  </si>
  <si>
    <t>1x95红</t>
  </si>
  <si>
    <t>嵊州城关下林</t>
  </si>
  <si>
    <t>330683908000000987</t>
  </si>
  <si>
    <t>1x95蓝</t>
  </si>
  <si>
    <t>4×16黑</t>
  </si>
  <si>
    <t>1x70蓝</t>
  </si>
  <si>
    <t>新昌城关新中路</t>
  </si>
  <si>
    <t>330624500000001296</t>
  </si>
  <si>
    <t>1x95黑</t>
  </si>
  <si>
    <t>嵊州城关罗新好运路口</t>
  </si>
  <si>
    <t>330683500000000087</t>
  </si>
  <si>
    <t>1×95黑</t>
  </si>
  <si>
    <t>3×16+1×10</t>
  </si>
  <si>
    <t>铜线</t>
  </si>
  <si>
    <t>监控</t>
  </si>
  <si>
    <t>组合式电源</t>
  </si>
  <si>
    <t>切入式电源</t>
  </si>
  <si>
    <t>门锁</t>
  </si>
  <si>
    <t>传感器</t>
  </si>
  <si>
    <t>机柜</t>
  </si>
  <si>
    <t>2P空调（无铜管）</t>
    <phoneticPr fontId="2" type="noConversion"/>
  </si>
  <si>
    <t>无铜管</t>
    <phoneticPr fontId="2" type="noConversion"/>
  </si>
  <si>
    <t>3P空调（无铜管）</t>
  </si>
  <si>
    <t>3P空调（无铜管，无外机）</t>
    <phoneticPr fontId="2" type="noConversion"/>
  </si>
  <si>
    <t>无铜管、无外机</t>
    <phoneticPr fontId="2" type="noConversion"/>
  </si>
  <si>
    <t>3匹室内机</t>
  </si>
  <si>
    <t>组合开关电源柜</t>
    <phoneticPr fontId="2" type="noConversion"/>
  </si>
  <si>
    <t>其他铁质为主的报废物资</t>
    <phoneticPr fontId="2" type="noConversion"/>
  </si>
  <si>
    <t>铜件</t>
    <phoneticPr fontId="2" type="noConversion"/>
  </si>
  <si>
    <t>61680元/吨</t>
  </si>
  <si>
    <t>配电箱类</t>
    <phoneticPr fontId="2" type="noConversion"/>
  </si>
  <si>
    <t>9580元/吨</t>
    <phoneticPr fontId="2" type="noConversion"/>
  </si>
  <si>
    <t>3匹空调缺铜管</t>
    <phoneticPr fontId="2" type="noConversion"/>
  </si>
  <si>
    <t>16320元/吨*出铝率</t>
    <phoneticPr fontId="2" type="noConversion"/>
  </si>
  <si>
    <t>2430元/吨</t>
    <phoneticPr fontId="2" type="noConversion"/>
  </si>
  <si>
    <t>61680元/吨*出铜率</t>
    <phoneticPr fontId="2" type="noConversion"/>
  </si>
  <si>
    <t>865*完整度+211</t>
    <phoneticPr fontId="2" type="noConversion"/>
  </si>
  <si>
    <t>一体化机柜（风扇型）</t>
    <phoneticPr fontId="2" type="noConversion"/>
  </si>
  <si>
    <t>衢州</t>
  </si>
  <si>
    <t>衢州</t>
    <phoneticPr fontId="2" type="noConversion"/>
  </si>
  <si>
    <t>RRU安装架</t>
  </si>
  <si>
    <t>低压避雷设施</t>
  </si>
  <si>
    <t>电表箱（小箱体）</t>
    <phoneticPr fontId="2" type="noConversion"/>
  </si>
  <si>
    <t>电力电缆</t>
  </si>
  <si>
    <t>铜缆</t>
    <phoneticPr fontId="2" type="noConversion"/>
  </si>
  <si>
    <t>动环监控</t>
  </si>
  <si>
    <t>动力及环境监控组件</t>
    <phoneticPr fontId="2" type="noConversion"/>
  </si>
  <si>
    <t>防雷设备</t>
  </si>
  <si>
    <t>过压保护器</t>
  </si>
  <si>
    <t>霍尔传感器</t>
  </si>
  <si>
    <t>交流配电箱（小箱体）</t>
    <phoneticPr fontId="2" type="noConversion"/>
  </si>
  <si>
    <t>套</t>
  </si>
  <si>
    <t>铜管</t>
  </si>
  <si>
    <t>壁挂空调（无铜管）</t>
    <phoneticPr fontId="2" type="noConversion"/>
  </si>
  <si>
    <t>空调控制器</t>
  </si>
  <si>
    <t>门禁电源转换模块</t>
  </si>
  <si>
    <t>模块</t>
  </si>
  <si>
    <t>室外机柜</t>
  </si>
  <si>
    <t>天线抱杆</t>
  </si>
  <si>
    <t>付</t>
  </si>
  <si>
    <t>铜铁转换条</t>
  </si>
  <si>
    <t>油机切换箱</t>
  </si>
  <si>
    <t>整流模块</t>
  </si>
  <si>
    <t>智能电表</t>
  </si>
  <si>
    <t>走线架</t>
  </si>
  <si>
    <t>组合式开关电源</t>
  </si>
  <si>
    <t>单节电池电压（2V/12V）</t>
  </si>
  <si>
    <t>实物备注</t>
  </si>
  <si>
    <r>
      <rPr>
        <sz val="11"/>
        <rFont val="宋体"/>
        <charset val="134"/>
        <scheme val="minor"/>
      </rPr>
      <t>浙江铁塔财务</t>
    </r>
    <r>
      <rPr>
        <sz val="11"/>
        <rFont val="仿宋"/>
        <charset val="134"/>
      </rPr>
      <t>〔2023〕40号</t>
    </r>
  </si>
  <si>
    <t>330800307587</t>
  </si>
  <si>
    <t xml:space="preserve">	(杭州中恒)-户外一体化电源-电池柜</t>
  </si>
  <si>
    <t xml:space="preserve">	个</t>
  </si>
  <si>
    <t xml:space="preserve">	二组200Ah电池空间</t>
  </si>
  <si>
    <t xml:space="preserve">	常山党校</t>
  </si>
  <si>
    <t>330822908001900254</t>
  </si>
  <si>
    <t>一体化机柜</t>
  </si>
  <si>
    <t>十二批</t>
  </si>
  <si>
    <t>330800328483</t>
  </si>
  <si>
    <t>简易锁</t>
  </si>
  <si>
    <t>监控传感器智能门禁配套物资简易锁(一体化柜)</t>
  </si>
  <si>
    <t>330800121293</t>
  </si>
  <si>
    <t xml:space="preserve">	交流配电箱</t>
  </si>
  <si>
    <t xml:space="preserve">	NXK1</t>
  </si>
  <si>
    <t xml:space="preserve">	常山辉埠虎跃</t>
  </si>
  <si>
    <t>330822908000000369</t>
  </si>
  <si>
    <t>330800333282</t>
  </si>
  <si>
    <t xml:space="preserve">	电源扩容资产</t>
  </si>
  <si>
    <t>电表箱</t>
  </si>
  <si>
    <t xml:space="preserve">	通用配件电表箱250mm*400mm*140mm</t>
  </si>
  <si>
    <t>330800333456</t>
  </si>
  <si>
    <t xml:space="preserve">	电力引入扩容资产</t>
  </si>
  <si>
    <t xml:space="preserve">	霍尔传感器电流型输入100A/输出4-20mA</t>
  </si>
  <si>
    <t>330800110324</t>
  </si>
  <si>
    <t xml:space="preserve">	开关电源</t>
  </si>
  <si>
    <t xml:space="preserve">	48V-150A(30A模块)-60</t>
  </si>
  <si>
    <t xml:space="preserve">	常山半坑</t>
  </si>
  <si>
    <t>330822908000000163</t>
  </si>
  <si>
    <t>330800300930</t>
  </si>
  <si>
    <t xml:space="preserve">	组合式开关电源</t>
  </si>
  <si>
    <t xml:space="preserve">	组合式开关电源.220-48V.90A.60A.2个.63A以</t>
  </si>
  <si>
    <t>330800117131</t>
  </si>
  <si>
    <t xml:space="preserve">	低压避雷设施</t>
  </si>
  <si>
    <t xml:space="preserve">	面</t>
  </si>
  <si>
    <t xml:space="preserve">	MYS5</t>
  </si>
  <si>
    <t>330800302258</t>
  </si>
  <si>
    <t xml:space="preserve">	普通空调</t>
  </si>
  <si>
    <t>空调</t>
  </si>
  <si>
    <t xml:space="preserve">	KF-72LW-JH1SN(R2)</t>
  </si>
  <si>
    <t xml:space="preserve">	常山大洋滩</t>
  </si>
  <si>
    <t>330822908000000015</t>
  </si>
  <si>
    <t>2P</t>
  </si>
  <si>
    <t>330800106672</t>
  </si>
  <si>
    <t xml:space="preserve">	通用空调-通用空调</t>
  </si>
  <si>
    <t xml:space="preserve">	台</t>
  </si>
  <si>
    <t xml:space="preserve">	KFR-50GW-C</t>
  </si>
  <si>
    <t>常山辉埠东乡</t>
  </si>
  <si>
    <t>330822908000000362</t>
  </si>
  <si>
    <t>3P</t>
  </si>
  <si>
    <t>330800318439</t>
  </si>
  <si>
    <t xml:space="preserve">	普通空调柜式</t>
  </si>
  <si>
    <t xml:space="preserve">	3P单冷三相整机</t>
  </si>
  <si>
    <t xml:space="preserve">	常山中行-2</t>
  </si>
  <si>
    <t>330822908000000631</t>
  </si>
  <si>
    <t>330800106382</t>
  </si>
  <si>
    <t xml:space="preserve">	SAP-N483CHA</t>
  </si>
  <si>
    <t xml:space="preserve">	常山新亭</t>
  </si>
  <si>
    <t>330822908000000120</t>
  </si>
  <si>
    <t>330800314891</t>
  </si>
  <si>
    <t xml:space="preserve">	动环监控设备FSU</t>
  </si>
  <si>
    <t xml:space="preserve">	套</t>
  </si>
  <si>
    <t xml:space="preserve">	动力及环境监控单元主设备室内型成套设备</t>
  </si>
  <si>
    <t xml:space="preserve">	常山辉埠东乡</t>
  </si>
  <si>
    <t>FSU</t>
  </si>
  <si>
    <t>330800301668</t>
  </si>
  <si>
    <t xml:space="preserve">	机架90A，48V嵌入式开关电源架</t>
  </si>
  <si>
    <t xml:space="preserve">	江山虎山下铺</t>
  </si>
  <si>
    <t>330881700000237927</t>
  </si>
  <si>
    <t>330800119623</t>
  </si>
  <si>
    <t xml:space="preserve">	供电计量设备</t>
  </si>
  <si>
    <t xml:space="preserve">	XL-3</t>
  </si>
  <si>
    <t xml:space="preserve">	江山解放路</t>
  </si>
  <si>
    <t>330881908000000205</t>
  </si>
  <si>
    <t>330800328980</t>
  </si>
  <si>
    <t xml:space="preserve">	机房配套扩容资产</t>
  </si>
  <si>
    <t xml:space="preserve">	RRU安装架室内RRU安装架</t>
  </si>
  <si>
    <t>330800105215</t>
  </si>
  <si>
    <t xml:space="preserve">	防雷设备</t>
  </si>
  <si>
    <t xml:space="preserve">	hzld-1-4</t>
  </si>
  <si>
    <t xml:space="preserve">	龙游职业学校</t>
  </si>
  <si>
    <t>330825908000000046</t>
  </si>
  <si>
    <t>330800128914</t>
  </si>
  <si>
    <t xml:space="preserve">	DPJ-380-63A</t>
  </si>
  <si>
    <t>330800130043</t>
  </si>
  <si>
    <t xml:space="preserve">	职业学校C网基站X01-直流供电系统-组合开关电源屏</t>
  </si>
  <si>
    <t xml:space="preserve">	MCS3000D-48-50</t>
  </si>
  <si>
    <t>330800331340</t>
  </si>
  <si>
    <t>电源转换模块</t>
  </si>
  <si>
    <t xml:space="preserve">	监控传感器智能门禁配套物资电源转换模块</t>
  </si>
  <si>
    <t>330800117428</t>
  </si>
  <si>
    <t xml:space="preserve">	ZBX1R-20(大)</t>
  </si>
  <si>
    <t xml:space="preserve">	龙游职业学校-2</t>
  </si>
  <si>
    <t>330825908000000394</t>
  </si>
  <si>
    <t>330800117429</t>
  </si>
  <si>
    <t xml:space="preserve">	过压保护器</t>
  </si>
  <si>
    <t xml:space="preserve">	YD60K385-3</t>
  </si>
  <si>
    <t>330800327655</t>
  </si>
  <si>
    <t xml:space="preserve">	普通空调基站智能空调控制器</t>
  </si>
  <si>
    <t>330800331343</t>
  </si>
  <si>
    <t>330800355189</t>
  </si>
  <si>
    <t xml:space="preserve">	高效模块50A</t>
  </si>
  <si>
    <t>330800106458</t>
  </si>
  <si>
    <t xml:space="preserve">	龙翔华庭C网基站-分体空调系统-室内机</t>
  </si>
  <si>
    <t xml:space="preserve">	KF-72LW</t>
  </si>
  <si>
    <t xml:space="preserve">	龙游龙翔华庭-2</t>
  </si>
  <si>
    <t>330825908000000022</t>
  </si>
  <si>
    <t>330800129884</t>
  </si>
  <si>
    <t xml:space="preserve">	龙翔华庭C网基站X01-龙翔华庭C网基站直流供电系统-组合开关电源</t>
  </si>
  <si>
    <t xml:space="preserve">	ZXDU68T601V4.1R01M01</t>
  </si>
  <si>
    <t>330800129937</t>
  </si>
  <si>
    <t xml:space="preserve">	DPJ-380-63B</t>
  </si>
  <si>
    <t>330800320014</t>
  </si>
  <si>
    <t xml:space="preserve">	动力及环境监控单元</t>
  </si>
  <si>
    <t>动环</t>
  </si>
  <si>
    <t xml:space="preserve">	主设备室内型成套设备基本配置模型</t>
  </si>
  <si>
    <t>330800327669</t>
  </si>
  <si>
    <t>330800332167</t>
  </si>
  <si>
    <t>330800338781</t>
  </si>
  <si>
    <t xml:space="preserve">	龙游红光</t>
  </si>
  <si>
    <t>330825908000000466</t>
  </si>
  <si>
    <t>330800122995</t>
  </si>
  <si>
    <t xml:space="preserve">	专用空调</t>
  </si>
  <si>
    <t xml:space="preserve">	CS-C2717FWY2</t>
  </si>
  <si>
    <t xml:space="preserve">	龙游杨家</t>
  </si>
  <si>
    <t>330825908000000587</t>
  </si>
  <si>
    <t>330800112301</t>
  </si>
  <si>
    <t xml:space="preserve">	龙游模环余大垄</t>
  </si>
  <si>
    <t>330825908000000201</t>
  </si>
  <si>
    <t>330800112008</t>
  </si>
  <si>
    <t xml:space="preserve">	KF-72LW-JHS(2)</t>
  </si>
  <si>
    <t xml:space="preserve">	龙游同庆电子</t>
  </si>
  <si>
    <t>330825908000000657</t>
  </si>
  <si>
    <t>330800323263_2</t>
  </si>
  <si>
    <t xml:space="preserve">	一体化电源电池综合柜</t>
  </si>
  <si>
    <t xml:space="preserve">	800*800*18001500W交流空调+300W直流空调、PU</t>
  </si>
  <si>
    <t xml:space="preserve">	柯城兴华西苑东</t>
  </si>
  <si>
    <t>330802500000000102</t>
  </si>
  <si>
    <t>330800323264_2</t>
  </si>
  <si>
    <t>330800323265_2</t>
  </si>
  <si>
    <t>330800319991_2</t>
  </si>
  <si>
    <t xml:space="preserve">	一体化设备柜</t>
  </si>
  <si>
    <t xml:space="preserve">	800*800*18002000W交流空调、PU(内置电源)</t>
  </si>
  <si>
    <t xml:space="preserve">	衢州狮桥街综合楼2</t>
  </si>
  <si>
    <t>330802500000000128</t>
  </si>
  <si>
    <t>330800319990_2</t>
  </si>
  <si>
    <t>330800304632_2</t>
  </si>
  <si>
    <t xml:space="preserve">	一体化机柜配件TEC设备（300W）</t>
  </si>
  <si>
    <t xml:space="preserve">	柯城九华凉棚</t>
  </si>
  <si>
    <t>330802700000235643</t>
  </si>
  <si>
    <t>330800319642_2</t>
  </si>
  <si>
    <t xml:space="preserve">	柯城枫丹白露北</t>
  </si>
  <si>
    <t>330802500000000117</t>
  </si>
  <si>
    <t>330800319643_2</t>
  </si>
  <si>
    <t>330800319644_2</t>
  </si>
  <si>
    <t>330800316227_2</t>
  </si>
  <si>
    <t xml:space="preserve">	800*800*18001300W交流空调+自然风冷</t>
  </si>
  <si>
    <t xml:space="preserve">	衢州晓星大道1</t>
  </si>
  <si>
    <t>330802500000000061</t>
  </si>
  <si>
    <t>330800316228_2</t>
  </si>
  <si>
    <t>330800316292_2</t>
  </si>
  <si>
    <t xml:space="preserve">	衢州晓星大道3</t>
  </si>
  <si>
    <t>330802500000000062</t>
  </si>
  <si>
    <t>330800342237_2</t>
  </si>
  <si>
    <t xml:space="preserve">	衢州喜临广场</t>
  </si>
  <si>
    <t>330802500000001535</t>
  </si>
  <si>
    <t>330800331151_2</t>
  </si>
  <si>
    <t xml:space="preserve">	衢州钱塘丰</t>
  </si>
  <si>
    <t>330802908000000784</t>
  </si>
  <si>
    <t>330800311016_2</t>
  </si>
  <si>
    <t xml:space="preserve">	柯城航埠黄泥山头西</t>
  </si>
  <si>
    <t>330802500000000087</t>
  </si>
  <si>
    <t>330800310973_2</t>
  </si>
  <si>
    <t xml:space="preserve">	柯城华墅望江村南</t>
  </si>
  <si>
    <t>330802500000000095</t>
  </si>
  <si>
    <t>330800123556</t>
  </si>
  <si>
    <t xml:space="preserve">	金源大酒店C网基站分体空调系统01-室内机</t>
  </si>
  <si>
    <t xml:space="preserve">	KF-50W-K1</t>
  </si>
  <si>
    <t xml:space="preserve">	衢州金源大酒店-2</t>
  </si>
  <si>
    <t>330802908000000983</t>
  </si>
  <si>
    <t>330800319841_2</t>
  </si>
  <si>
    <t>330800319719_2</t>
  </si>
  <si>
    <t xml:space="preserve">	衢州广场西苑2</t>
  </si>
  <si>
    <t>330802500000000116</t>
  </si>
  <si>
    <t>330800319720_2</t>
  </si>
  <si>
    <t>330800319721_2</t>
  </si>
  <si>
    <t>330800311276_2</t>
  </si>
  <si>
    <t xml:space="preserve">	柯城航埠坞里</t>
  </si>
  <si>
    <t>330802500000000083</t>
  </si>
  <si>
    <t>330800313029_2</t>
  </si>
  <si>
    <t xml:space="preserve">	柯城航埠长条坞</t>
  </si>
  <si>
    <t>330802500000000091</t>
  </si>
  <si>
    <t>330800315524_2</t>
  </si>
  <si>
    <t xml:space="preserve">	柯城航埠长条坞2</t>
  </si>
  <si>
    <t>330802500000000094</t>
  </si>
  <si>
    <t>330800326472_2</t>
  </si>
  <si>
    <t>330800321231_2</t>
  </si>
  <si>
    <t xml:space="preserve">	一体化机柜</t>
  </si>
  <si>
    <t xml:space="preserve">	机柜美化外罩</t>
  </si>
  <si>
    <t xml:space="preserve">	柯城嘉荷花苑</t>
  </si>
  <si>
    <t>330802500000000114</t>
  </si>
  <si>
    <t>330800321229_2</t>
  </si>
  <si>
    <t>330800321230_2</t>
  </si>
  <si>
    <t>330800123316</t>
  </si>
  <si>
    <t xml:space="preserve">	SPW-V253DHL5</t>
  </si>
  <si>
    <t xml:space="preserve">	衢州周庄</t>
  </si>
  <si>
    <t>330802908000000229</t>
  </si>
  <si>
    <t>330800129660</t>
  </si>
  <si>
    <t xml:space="preserve">	新风系统</t>
  </si>
  <si>
    <t xml:space="preserve">	AWBS-XF1800</t>
  </si>
  <si>
    <t xml:space="preserve">	衢州巨化紫荆丽江</t>
  </si>
  <si>
    <t>330802908000000645</t>
  </si>
  <si>
    <t>330800324873</t>
  </si>
  <si>
    <t xml:space="preserve">	柯城信安周庄基站分体空调系统-室内机</t>
  </si>
  <si>
    <t xml:space="preserve">	KF-72W-SNG354</t>
  </si>
  <si>
    <t xml:space="preserve">	衢州绿太阳婚纱摄影</t>
  </si>
  <si>
    <t>330802908000000402</t>
  </si>
  <si>
    <t>330800129179</t>
  </si>
  <si>
    <t xml:space="preserve">	KFRD-72LW-JHS(2)</t>
  </si>
  <si>
    <t xml:space="preserve">	衢州东滨路沙埠</t>
  </si>
  <si>
    <t>330802908000000583</t>
  </si>
  <si>
    <t>330800112231</t>
  </si>
  <si>
    <t xml:space="preserve">	KF-72L-17Y2</t>
  </si>
  <si>
    <t xml:space="preserve">	衢州南街街道站</t>
  </si>
  <si>
    <t>330802908000000279</t>
  </si>
  <si>
    <t>330800129059</t>
  </si>
  <si>
    <t xml:space="preserve">	SAP-G502H</t>
  </si>
  <si>
    <t xml:space="preserve">	衢州内近山</t>
  </si>
  <si>
    <t>330802908000000414</t>
  </si>
  <si>
    <t>330800111611</t>
  </si>
  <si>
    <t xml:space="preserve">	衢州龙泉头</t>
  </si>
  <si>
    <t>330802908000000538</t>
  </si>
  <si>
    <t>330800106444</t>
  </si>
  <si>
    <t xml:space="preserve">	七里大头C网基站分体空调系统-室内机</t>
  </si>
  <si>
    <t xml:space="preserve">	KF-75LW</t>
  </si>
  <si>
    <t xml:space="preserve">	衢州七里大头</t>
  </si>
  <si>
    <t>330802908000000870</t>
  </si>
  <si>
    <t>330800123314</t>
  </si>
  <si>
    <t xml:space="preserve">	衢州石梁二</t>
  </si>
  <si>
    <t>330802908000000357</t>
  </si>
  <si>
    <t>330800111411</t>
  </si>
  <si>
    <t xml:space="preserve">	整流设备-组合开关电源</t>
  </si>
  <si>
    <t>龙游塔石镇</t>
  </si>
  <si>
    <t xml:space="preserve">	330825908000000350</t>
  </si>
  <si>
    <t>330800115926</t>
  </si>
  <si>
    <t>面</t>
  </si>
  <si>
    <t>PU40400</t>
  </si>
  <si>
    <t>330800332185</t>
  </si>
  <si>
    <t>330800333803</t>
  </si>
  <si>
    <t>霍尔传感器电流型输入100A/输出4-20mA</t>
  </si>
  <si>
    <t>330800113629</t>
  </si>
  <si>
    <t>H40V385</t>
  </si>
  <si>
    <t>龙游百泰门业</t>
  </si>
  <si>
    <t>330825908000000658</t>
  </si>
  <si>
    <t>330800119672</t>
  </si>
  <si>
    <t>330800119673</t>
  </si>
  <si>
    <t>XL-3</t>
  </si>
  <si>
    <t>330800329160</t>
  </si>
  <si>
    <t>RRU安装架室内RRU安装架</t>
  </si>
  <si>
    <t>330800332217</t>
  </si>
  <si>
    <t>330800345803</t>
  </si>
  <si>
    <t>供电计量设备低压智能电表三相单路远程抄表</t>
  </si>
  <si>
    <t>330800353198</t>
  </si>
  <si>
    <t>330800357034</t>
  </si>
  <si>
    <t xml:space="preserve">	基站机房扩容资产</t>
  </si>
  <si>
    <t>电缆</t>
  </si>
  <si>
    <t>1KV以下电力电缆铜芯阻燃聚氯乙烯绝缘聚氯乙烯护套软电缆ZA-RVV 1*95mm2浅蓝</t>
  </si>
  <si>
    <t>330800101644</t>
  </si>
  <si>
    <t>hzld-1-4</t>
  </si>
  <si>
    <t>常山辉埠巨阳</t>
  </si>
  <si>
    <t>330822908000000552</t>
  </si>
  <si>
    <t>330800117190</t>
  </si>
  <si>
    <t>DPJ-380-63A</t>
  </si>
  <si>
    <t>330800119760</t>
  </si>
  <si>
    <t xml:space="preserve">	低压配电设备-油机-市电转换屏</t>
  </si>
  <si>
    <t>市电转换屏</t>
  </si>
  <si>
    <t>NXK1(JFF1)正泰</t>
  </si>
  <si>
    <t>330800314006</t>
  </si>
  <si>
    <t>330800327299</t>
  </si>
  <si>
    <t>普通空调基站智能空调控制器</t>
  </si>
  <si>
    <t>330800333376</t>
  </si>
  <si>
    <t>330800347788</t>
  </si>
  <si>
    <t xml:space="preserve">	基站构筑物扩容资产</t>
  </si>
  <si>
    <t>室内走线架</t>
  </si>
  <si>
    <t>室内走线架600mm室内走线架</t>
  </si>
  <si>
    <t>330800300942</t>
  </si>
  <si>
    <t xml:space="preserve">	青莲公园C网基站分体空调系统-室内机</t>
  </si>
  <si>
    <t>KF-72W-SNG354</t>
  </si>
  <si>
    <t>开化城关青联公园</t>
  </si>
  <si>
    <t>330824908000000200</t>
  </si>
  <si>
    <t>330800112198</t>
  </si>
  <si>
    <t>KFRD-72LW-JHS(2)</t>
  </si>
  <si>
    <t>开化下坑源</t>
  </si>
  <si>
    <t>330824908000000611</t>
  </si>
  <si>
    <t>330800112264</t>
  </si>
  <si>
    <t>KF-72LW-17Y2</t>
  </si>
  <si>
    <t>开化新工业园区</t>
  </si>
  <si>
    <t>330824908000000762</t>
  </si>
  <si>
    <t>330800112260</t>
  </si>
  <si>
    <t>开化凤巢山庄</t>
  </si>
  <si>
    <t>330824908000000589</t>
  </si>
  <si>
    <t>330800112251</t>
  </si>
  <si>
    <t>SPW-V253DHL5</t>
  </si>
  <si>
    <t>开化路口</t>
  </si>
  <si>
    <t>330824908000000776</t>
  </si>
  <si>
    <t>330800111696</t>
  </si>
  <si>
    <t>KF-72LW-JHS(2)</t>
  </si>
  <si>
    <t>开化高岭(搬迁站)</t>
  </si>
  <si>
    <t>330824908000000570</t>
  </si>
  <si>
    <t>330800111816</t>
  </si>
  <si>
    <t xml:space="preserve">	林山利平C网基站分体空调系统-室内机</t>
  </si>
  <si>
    <t>kf-75w-stk-n3</t>
  </si>
  <si>
    <t>开化林山利平</t>
  </si>
  <si>
    <t>330824908000000020</t>
  </si>
  <si>
    <t>330800123254</t>
  </si>
  <si>
    <t>开化西山</t>
  </si>
  <si>
    <t>330824908000000563</t>
  </si>
  <si>
    <t>330800112234</t>
  </si>
  <si>
    <t>KF-53GW-B1</t>
  </si>
  <si>
    <t>开化大峡谷</t>
  </si>
  <si>
    <t>330824908000000744</t>
  </si>
  <si>
    <t>330800112267</t>
  </si>
  <si>
    <t>CS-C2717FWY2</t>
  </si>
  <si>
    <t>开化歇岭背</t>
  </si>
  <si>
    <t>330824908000000693</t>
  </si>
  <si>
    <t>330800123667</t>
  </si>
  <si>
    <t>KFRD-50L</t>
  </si>
  <si>
    <t>开化下江</t>
  </si>
  <si>
    <t>330824908000000530</t>
  </si>
  <si>
    <t>330800129185</t>
  </si>
  <si>
    <t>KF-72L-JHS(2)</t>
  </si>
  <si>
    <t>开化读经源</t>
  </si>
  <si>
    <t>330824908000000652</t>
  </si>
  <si>
    <t>330800112465</t>
  </si>
  <si>
    <t xml:space="preserve">	通用空调</t>
  </si>
  <si>
    <t>KF-72LW-SN-JZ1(R2)</t>
  </si>
  <si>
    <t>江山郭丰坞</t>
  </si>
  <si>
    <t>330881908000000377</t>
  </si>
  <si>
    <t>330800129110</t>
  </si>
  <si>
    <t>kPR一50G-BP</t>
  </si>
  <si>
    <t>江山塘青RRH</t>
  </si>
  <si>
    <t>330881908000001030</t>
  </si>
  <si>
    <t>330800302175</t>
  </si>
  <si>
    <t xml:space="preserve">	空调</t>
  </si>
  <si>
    <t>虎山东塘垄</t>
  </si>
  <si>
    <t>330881908000001004</t>
  </si>
  <si>
    <t>330800112229</t>
  </si>
  <si>
    <t>江山八中二</t>
  </si>
  <si>
    <t>330881908000000529</t>
  </si>
  <si>
    <t>330800320984</t>
  </si>
  <si>
    <t>江山店边</t>
  </si>
  <si>
    <t>330881908000000213</t>
  </si>
  <si>
    <t>330800301821</t>
  </si>
  <si>
    <t>江山古溪</t>
  </si>
  <si>
    <t>330881908000000544</t>
  </si>
  <si>
    <t>330800112115</t>
  </si>
  <si>
    <t xml:space="preserve">	基站舒适空调_7500W</t>
  </si>
  <si>
    <t>kF一72LW-JH1SN</t>
  </si>
  <si>
    <t>江山杭长石门塘</t>
  </si>
  <si>
    <t>330881908000000183</t>
  </si>
  <si>
    <t>330800321141</t>
  </si>
  <si>
    <t>江山贺村营业厅</t>
  </si>
  <si>
    <t>330881908000000551</t>
  </si>
  <si>
    <t>330800302318</t>
  </si>
  <si>
    <t xml:space="preserve">	江山上横塘基站分体空调系统-室内机</t>
  </si>
  <si>
    <t>江山虎山上横塘</t>
  </si>
  <si>
    <t>330881908000000980</t>
  </si>
  <si>
    <t>330800111799</t>
  </si>
  <si>
    <t>江山华坞</t>
  </si>
  <si>
    <t>330881908000000528</t>
  </si>
  <si>
    <t>330800301532</t>
  </si>
  <si>
    <t>72lw</t>
  </si>
  <si>
    <t>江山金塘山工业园</t>
  </si>
  <si>
    <t>330881908000000370</t>
  </si>
  <si>
    <t>330800318283</t>
  </si>
  <si>
    <t>江山人民医院</t>
  </si>
  <si>
    <t>330881908000001097</t>
  </si>
  <si>
    <t>330800111735</t>
  </si>
  <si>
    <t>江山上王</t>
  </si>
  <si>
    <t>330881908000000375</t>
  </si>
  <si>
    <t>330800106897</t>
  </si>
  <si>
    <t>KF-50GW-JH(2)</t>
  </si>
  <si>
    <t>江山四都水泥厂</t>
  </si>
  <si>
    <t>330881908000000358</t>
  </si>
  <si>
    <t>330800003482</t>
  </si>
  <si>
    <t>3P柜机</t>
  </si>
  <si>
    <t>江山坛石中学</t>
  </si>
  <si>
    <t>33088100000034</t>
  </si>
  <si>
    <t>330800123127</t>
  </si>
  <si>
    <t>SPW-V181DH5N</t>
  </si>
  <si>
    <t>江山塘莲</t>
  </si>
  <si>
    <t>330881908000000531</t>
  </si>
  <si>
    <t>330800111736</t>
  </si>
  <si>
    <t>江山碗窑水库-3</t>
  </si>
  <si>
    <t>330881908000000667</t>
  </si>
  <si>
    <t>330800301535</t>
  </si>
  <si>
    <t>SPW-50V</t>
  </si>
  <si>
    <t>江山碗窑乡小目源村</t>
  </si>
  <si>
    <t>330881908000000314</t>
  </si>
  <si>
    <t>330800112225</t>
  </si>
  <si>
    <t>江山乌龙村</t>
  </si>
  <si>
    <t>330881908001900046</t>
  </si>
  <si>
    <t>330800106904</t>
  </si>
  <si>
    <t>江山协里</t>
  </si>
  <si>
    <t>330881908000000429</t>
  </si>
  <si>
    <t>330800310192</t>
  </si>
  <si>
    <t>江山中行-2</t>
  </si>
  <si>
    <t>330881908000000840</t>
  </si>
  <si>
    <t>330800112408</t>
  </si>
  <si>
    <t>江山方家</t>
  </si>
  <si>
    <t>330881908000000532</t>
  </si>
  <si>
    <t>330800111572</t>
  </si>
  <si>
    <t>江山何家村</t>
  </si>
  <si>
    <t>330881908000000539</t>
  </si>
  <si>
    <t>330800111732</t>
  </si>
  <si>
    <t>江山前井</t>
  </si>
  <si>
    <t>330881908000000378</t>
  </si>
  <si>
    <t>330800123518</t>
  </si>
  <si>
    <t>衢江莲花涧峰-2</t>
  </si>
  <si>
    <t>330803908000000413</t>
  </si>
  <si>
    <t>330800111635</t>
  </si>
  <si>
    <t>KF-72L-JH1SN(R2)</t>
  </si>
  <si>
    <t>衢州仓坑口</t>
  </si>
  <si>
    <t>330803908000000496</t>
  </si>
  <si>
    <t>330800106740</t>
  </si>
  <si>
    <t>衢州岗头</t>
  </si>
  <si>
    <t>330803908001900046</t>
  </si>
  <si>
    <t>330800106760</t>
  </si>
  <si>
    <t>KF-72L-17Y2</t>
  </si>
  <si>
    <t>衢州两塘村</t>
  </si>
  <si>
    <t>330803908000000623</t>
  </si>
  <si>
    <t>330800106459</t>
  </si>
  <si>
    <t xml:space="preserve">	岭洋乡岭头C网基站分体空调系统-室内机</t>
  </si>
  <si>
    <t>72LW-E7233LR-N2YC01</t>
  </si>
  <si>
    <t>衢州岭头岭洋</t>
  </si>
  <si>
    <t>330803908000000102</t>
  </si>
  <si>
    <t>330800106753</t>
  </si>
  <si>
    <t>衢州古楼底</t>
  </si>
  <si>
    <t>330803908000000594</t>
  </si>
  <si>
    <t>330800112453</t>
  </si>
  <si>
    <t>衢州花园南</t>
  </si>
  <si>
    <t>330802908000000182</t>
  </si>
  <si>
    <t>330800123413</t>
  </si>
  <si>
    <t>衢州举村</t>
  </si>
  <si>
    <t>330803908000000635</t>
  </si>
  <si>
    <t>330800106809</t>
  </si>
  <si>
    <t xml:space="preserve">	相思路口C网基站分体空调系统-室内机</t>
  </si>
  <si>
    <t>衢州小湖南湘思路口</t>
  </si>
  <si>
    <t>330803908000000026</t>
  </si>
  <si>
    <t>330800300749</t>
  </si>
  <si>
    <t>KF-72LW-JH1SN(R2)</t>
  </si>
  <si>
    <t>衢州殿后</t>
  </si>
  <si>
    <t>330803908000000632</t>
  </si>
  <si>
    <t>330800106811</t>
  </si>
  <si>
    <t xml:space="preserve">	峡川殿后C网基站分体空调系统-室内机</t>
  </si>
  <si>
    <t>330800112167</t>
  </si>
  <si>
    <t>KF-50GW-JHS(2)</t>
  </si>
  <si>
    <t>衢州缸窑头</t>
  </si>
  <si>
    <t>330803908000000651</t>
  </si>
  <si>
    <t>330800310246</t>
  </si>
  <si>
    <t xml:space="preserve">	普通空调壁挂</t>
  </si>
  <si>
    <t>衢江上方新路-2</t>
  </si>
  <si>
    <t>330803908000000151</t>
  </si>
  <si>
    <t>330800112338</t>
  </si>
  <si>
    <t>衢州长柱管家</t>
  </si>
  <si>
    <t>330803908000000653</t>
  </si>
  <si>
    <t>330800112173</t>
  </si>
  <si>
    <t>SPW-V253DHL</t>
  </si>
  <si>
    <t>衢州石便</t>
  </si>
  <si>
    <t>330803908001900058</t>
  </si>
  <si>
    <t>330800300627</t>
  </si>
  <si>
    <t>衢州峡川镇高垄村</t>
  </si>
  <si>
    <t>330803908000000821</t>
  </si>
  <si>
    <t>330800123403</t>
  </si>
  <si>
    <t>FTXD50FV2C</t>
  </si>
  <si>
    <t>衢江杜泽堰坑头</t>
  </si>
  <si>
    <t>330803908000000340</t>
  </si>
  <si>
    <t>330800123385</t>
  </si>
  <si>
    <t>衢州衢江周家三源</t>
  </si>
  <si>
    <t>330803908000000061</t>
  </si>
  <si>
    <t>330800129142</t>
  </si>
  <si>
    <t>衢州大洲镇深岙源村</t>
  </si>
  <si>
    <t>330803908000000946</t>
  </si>
  <si>
    <t>330800123604</t>
  </si>
  <si>
    <t>衢州乌石山</t>
  </si>
  <si>
    <t>330802908000000447</t>
  </si>
  <si>
    <t>330800111620</t>
  </si>
  <si>
    <t>衢州万田村</t>
  </si>
  <si>
    <t>330802908000000138</t>
  </si>
  <si>
    <t>330800106383</t>
  </si>
  <si>
    <t>SPW-V253DHL8</t>
  </si>
  <si>
    <t>柯城石梁杨家园-2</t>
  </si>
  <si>
    <t>330802908000000695</t>
  </si>
  <si>
    <t>330800123547</t>
  </si>
  <si>
    <t xml:space="preserve">	空调电源设备空气调节设备中央空调设备新风机</t>
  </si>
  <si>
    <t>SLTF-1501</t>
  </si>
  <si>
    <t>衢州西立交</t>
  </si>
  <si>
    <t>330802908000000982</t>
  </si>
  <si>
    <t>330800123084</t>
  </si>
  <si>
    <t>KF-73LW-17Y3</t>
  </si>
  <si>
    <t>衢州荣峰宾馆</t>
  </si>
  <si>
    <t>330802908000000369</t>
  </si>
  <si>
    <t>330800123326</t>
  </si>
  <si>
    <t>SPW-C253DHL5</t>
  </si>
  <si>
    <t>衢州下静岩</t>
  </si>
  <si>
    <t>330802908000000360</t>
  </si>
  <si>
    <t>330800309522</t>
  </si>
  <si>
    <t xml:space="preserve">	(北京融和创)-空调及空调零部件-空调</t>
  </si>
  <si>
    <t>3P 三相柜式（单冷）</t>
  </si>
  <si>
    <t>柯城姜家山郑云村</t>
  </si>
  <si>
    <t>330802500000000019</t>
  </si>
  <si>
    <t>330800309524</t>
  </si>
  <si>
    <t xml:space="preserve">	(甬发)-配电箱-交流配电箱</t>
  </si>
  <si>
    <t>壁挂式380V/100A 内置120KA SPD（1路输入，需另配油机切换箱）</t>
  </si>
  <si>
    <t>330800309527</t>
  </si>
  <si>
    <t xml:space="preserve">	(省邮电工程)-油机切换箱-油机切换箱</t>
  </si>
  <si>
    <t>端子排：100A/4P</t>
  </si>
  <si>
    <t>330800314750</t>
  </si>
  <si>
    <t xml:space="preserve">	动力及环境监控单元-基础配置</t>
  </si>
  <si>
    <t>330800329478</t>
  </si>
  <si>
    <t>330800335636</t>
  </si>
  <si>
    <t>1KV以下电力电缆铜芯阻燃聚氯乙烯绝缘聚氯乙烯护套软电缆ZA-RVV 1*6mm2黑</t>
  </si>
  <si>
    <t>330800335690</t>
  </si>
  <si>
    <t>330800355193</t>
  </si>
  <si>
    <t xml:space="preserve">	地面塔扩容资产</t>
  </si>
  <si>
    <t>座</t>
  </si>
  <si>
    <t>天线抱杆3米</t>
  </si>
  <si>
    <t>3P空调（无铜管）</t>
    <phoneticPr fontId="2" type="noConversion"/>
  </si>
  <si>
    <t>批次</t>
  </si>
  <si>
    <t>资产原值</t>
  </si>
  <si>
    <t>资产净值</t>
  </si>
  <si>
    <t>330200100387</t>
  </si>
  <si>
    <t>2016年第1批</t>
  </si>
  <si>
    <t>普通空调</t>
  </si>
  <si>
    <t>普通空调柜式</t>
  </si>
  <si>
    <t>PS-3JAKT-S</t>
  </si>
  <si>
    <t>上海三菱电机</t>
  </si>
  <si>
    <t>330283908000000974</t>
  </si>
  <si>
    <t>330200100401</t>
  </si>
  <si>
    <t>部队八所Z01-01分体式</t>
  </si>
  <si>
    <t>330283908000001038</t>
  </si>
  <si>
    <t>330200126306</t>
  </si>
  <si>
    <t>KF-52GW</t>
  </si>
  <si>
    <t>330212908000000035</t>
  </si>
  <si>
    <t>330200132302</t>
  </si>
  <si>
    <t>RF73W-LD(S)</t>
  </si>
  <si>
    <t>上海三菱电机上菱空调机电器有限公司</t>
  </si>
  <si>
    <t>330282908000001065</t>
  </si>
  <si>
    <t>330200132344</t>
  </si>
  <si>
    <t>空调机</t>
  </si>
  <si>
    <t>FVY71LQVLB</t>
  </si>
  <si>
    <t>大金</t>
  </si>
  <si>
    <t>330226908000000043</t>
  </si>
  <si>
    <t>330200134128</t>
  </si>
  <si>
    <t>KF-72L-HV10S(5)</t>
  </si>
  <si>
    <t>广州华凌空调设备有限公司</t>
  </si>
  <si>
    <t>330282908000001119</t>
  </si>
  <si>
    <t>330200136781</t>
  </si>
  <si>
    <t>330282908000001356</t>
  </si>
  <si>
    <t>330200151674</t>
  </si>
  <si>
    <t>空调-普通空调</t>
  </si>
  <si>
    <t>DaikinFVY71LQVLB</t>
  </si>
  <si>
    <t>330281908000001548</t>
  </si>
  <si>
    <t>宁波铁塔党委会纪要〔2017〕第8期</t>
  </si>
  <si>
    <t>330200126312</t>
  </si>
  <si>
    <t>热交换空调设备</t>
  </si>
  <si>
    <t>DCS-KF55ZW-A1</t>
  </si>
  <si>
    <t>浙江中程</t>
  </si>
  <si>
    <t>330212908000000115</t>
  </si>
  <si>
    <t>宁波铁塔党委会纪要〔2017〕第12期</t>
  </si>
  <si>
    <t>330200109044</t>
  </si>
  <si>
    <t>330212908000000333</t>
  </si>
  <si>
    <t>330200151603</t>
  </si>
  <si>
    <t>其他空气调节设备</t>
  </si>
  <si>
    <t>BASS-511</t>
  </si>
  <si>
    <t>广东高新兴通信股份有限公司</t>
  </si>
  <si>
    <t>330205908000000493</t>
  </si>
  <si>
    <t>宁波铁塔党委会纪要〔2018〕第5期</t>
  </si>
  <si>
    <t>330200122278</t>
  </si>
  <si>
    <t>通用空调</t>
  </si>
  <si>
    <t>基站空调柜式</t>
  </si>
  <si>
    <t>KF-75LW-3R(G01)</t>
  </si>
  <si>
    <t>杭州振东暖通设备贸易有限公司</t>
  </si>
  <si>
    <t>330204908000000385</t>
  </si>
  <si>
    <t>330200123664</t>
  </si>
  <si>
    <t>330205908000000379</t>
  </si>
  <si>
    <t>330200133434</t>
  </si>
  <si>
    <t>330204908000000401</t>
  </si>
  <si>
    <t>330200137910</t>
  </si>
  <si>
    <t>FTXE35BVC1</t>
  </si>
  <si>
    <t>330204908000000584</t>
  </si>
  <si>
    <t>330200145515</t>
  </si>
  <si>
    <t>大金FTX35HAVILC</t>
  </si>
  <si>
    <t>上海大金</t>
  </si>
  <si>
    <t>330282908000000314</t>
  </si>
  <si>
    <t>330200304139</t>
  </si>
  <si>
    <t>基站专用空调</t>
  </si>
  <si>
    <t>华凌</t>
  </si>
  <si>
    <t>330206908000000522</t>
  </si>
  <si>
    <t>330200306930</t>
  </si>
  <si>
    <t>基站专用柜式分体7KW单冷单相空调</t>
  </si>
  <si>
    <t>330226908000000735</t>
  </si>
  <si>
    <t>330200306975</t>
  </si>
  <si>
    <t>330226010000000805</t>
  </si>
  <si>
    <t>330200307102</t>
  </si>
  <si>
    <t>330226908000000265</t>
  </si>
  <si>
    <t>330200307665</t>
  </si>
  <si>
    <t>330281500000000077</t>
  </si>
  <si>
    <t>330200308894</t>
  </si>
  <si>
    <t>330282010000001104</t>
  </si>
  <si>
    <t>330200309717</t>
  </si>
  <si>
    <t>330226010000000808</t>
  </si>
  <si>
    <t>330200330028</t>
  </si>
  <si>
    <t>动环监控FSU主设备</t>
  </si>
  <si>
    <t>广州邦讯信息系统有限公司</t>
  </si>
  <si>
    <t>330205908000000402</t>
  </si>
  <si>
    <t>宁波铁塔党委会纪要〔2018〕第9期</t>
  </si>
  <si>
    <t>330200109129</t>
  </si>
  <si>
    <t>RF75W-L(S)</t>
  </si>
  <si>
    <t>330281908000000612</t>
  </si>
  <si>
    <t>330200137067</t>
  </si>
  <si>
    <t>330200145409</t>
  </si>
  <si>
    <t>KFR-75LW-3RF(G01)</t>
  </si>
  <si>
    <t>杭州振东暖通空调设备贸易有限公</t>
  </si>
  <si>
    <t>330206908000000758</t>
  </si>
  <si>
    <t>330200341860</t>
  </si>
  <si>
    <t>动环监控设备FSU</t>
  </si>
  <si>
    <t>室外一体站</t>
  </si>
  <si>
    <t>330211908000000174</t>
  </si>
  <si>
    <t>330200348821</t>
  </si>
  <si>
    <t>330211908000000381</t>
  </si>
  <si>
    <t>330200351483</t>
  </si>
  <si>
    <t>主设备室外型成套设备</t>
  </si>
  <si>
    <t>33021100000070</t>
  </si>
  <si>
    <t>宁波铁塔党委会纪要〔2018〕第18期</t>
  </si>
  <si>
    <t>330200137914</t>
  </si>
  <si>
    <t>FTXD50FV2C-RXD50CMVMC</t>
  </si>
  <si>
    <t>大金空调有限公司</t>
  </si>
  <si>
    <t>330212908000000110</t>
  </si>
  <si>
    <t>330200303768</t>
  </si>
  <si>
    <t>33020501000295</t>
  </si>
  <si>
    <t>330200303901</t>
  </si>
  <si>
    <t>330206908000000421</t>
  </si>
  <si>
    <t>330200310061</t>
  </si>
  <si>
    <t>330226908000000616</t>
  </si>
  <si>
    <t>330200310373</t>
  </si>
  <si>
    <t>330205010000000405</t>
  </si>
  <si>
    <t>宁波铁塔党委会纪要〔2018〕第25期</t>
  </si>
  <si>
    <t>330200100540</t>
  </si>
  <si>
    <t>330212908000000152</t>
  </si>
  <si>
    <t>330200100544</t>
  </si>
  <si>
    <t>330212908000000062</t>
  </si>
  <si>
    <t>330200100601</t>
  </si>
  <si>
    <t>330212908000000769</t>
  </si>
  <si>
    <t>330200100829</t>
  </si>
  <si>
    <t>通用空调-通用空调</t>
  </si>
  <si>
    <t>FVY71DQV2CB</t>
  </si>
  <si>
    <t>330205908000000183</t>
  </si>
  <si>
    <t>330200102201</t>
  </si>
  <si>
    <t>330206908000000777</t>
  </si>
  <si>
    <t>330200109198</t>
  </si>
  <si>
    <t>宁波市铭志机电设备有限公司</t>
  </si>
  <si>
    <t>330225908000000531</t>
  </si>
  <si>
    <t>330200119308</t>
  </si>
  <si>
    <t>机房空调</t>
  </si>
  <si>
    <t>三菱重工海尔</t>
  </si>
  <si>
    <t>330206908000001102</t>
  </si>
  <si>
    <t>330200119310</t>
  </si>
  <si>
    <t>330206908000001025</t>
  </si>
  <si>
    <t>330200119422</t>
  </si>
  <si>
    <t>FTX-35HVEC</t>
  </si>
  <si>
    <t>330282908000000140</t>
  </si>
  <si>
    <t>330200121121</t>
  </si>
  <si>
    <t>杭州振东暖通空调设备贸易</t>
  </si>
  <si>
    <t>330225908000000666</t>
  </si>
  <si>
    <t>330200121149</t>
  </si>
  <si>
    <t>330225908000000527</t>
  </si>
  <si>
    <t>330200125960</t>
  </si>
  <si>
    <t>330225908000000566</t>
  </si>
  <si>
    <t>330200125964</t>
  </si>
  <si>
    <t>铭志</t>
  </si>
  <si>
    <t>330225908000000581</t>
  </si>
  <si>
    <t>330200126404</t>
  </si>
  <si>
    <t>LF75W</t>
  </si>
  <si>
    <t>三菱重工海尔空调机有限公司</t>
  </si>
  <si>
    <t>330225908000000774</t>
  </si>
  <si>
    <t>330200128152</t>
  </si>
  <si>
    <t>大金3P</t>
  </si>
  <si>
    <t>330225908000000951</t>
  </si>
  <si>
    <t>330200136713</t>
  </si>
  <si>
    <t>330282908000001053</t>
  </si>
  <si>
    <t>330200137947</t>
  </si>
  <si>
    <t>KF-75LW-STK-N3(K12)</t>
  </si>
  <si>
    <t>330225908000000556</t>
  </si>
  <si>
    <t>330200147215</t>
  </si>
  <si>
    <t>三菱重工海尔空调有限公司</t>
  </si>
  <si>
    <t>330225908000000362</t>
  </si>
  <si>
    <t>330200150417</t>
  </si>
  <si>
    <t>33021101000334</t>
  </si>
  <si>
    <t>330200150504</t>
  </si>
  <si>
    <t>330211908000000374</t>
  </si>
  <si>
    <t>330200151260</t>
  </si>
  <si>
    <t>330225908000000629</t>
  </si>
  <si>
    <t>330200151469</t>
  </si>
  <si>
    <t>基站空调壁挂</t>
  </si>
  <si>
    <t>RFD50GW</t>
  </si>
  <si>
    <t>330205908000000303</t>
  </si>
  <si>
    <t>330200151624</t>
  </si>
  <si>
    <t>330226908000000310</t>
  </si>
  <si>
    <t>330200151813</t>
  </si>
  <si>
    <t>KFR-35G-BP</t>
  </si>
  <si>
    <t>330281908000000884</t>
  </si>
  <si>
    <t>330200152258</t>
  </si>
  <si>
    <t>三洋电机(中国)有限公司</t>
  </si>
  <si>
    <t>330205500000000116</t>
  </si>
  <si>
    <t>330200153742</t>
  </si>
  <si>
    <t>330205908000000508</t>
  </si>
  <si>
    <t>330200154939</t>
  </si>
  <si>
    <t>330226908000000477</t>
  </si>
  <si>
    <t>330200155405</t>
  </si>
  <si>
    <t>330205908000000247</t>
  </si>
  <si>
    <t>330200155441</t>
  </si>
  <si>
    <t>330283908000000689</t>
  </si>
  <si>
    <t>330200302853</t>
  </si>
  <si>
    <t>330205908000000417</t>
  </si>
  <si>
    <t>330200302880</t>
  </si>
  <si>
    <t>330205908000000441</t>
  </si>
  <si>
    <t>330200302969</t>
  </si>
  <si>
    <t>330204010000000243</t>
  </si>
  <si>
    <t>330200303070</t>
  </si>
  <si>
    <t>330204908000000002</t>
  </si>
  <si>
    <t>330200303800</t>
  </si>
  <si>
    <t>330205908001900314</t>
  </si>
  <si>
    <t>330200303920</t>
  </si>
  <si>
    <t>330206908000000292</t>
  </si>
  <si>
    <t>330200304052</t>
  </si>
  <si>
    <t>330206010000000521</t>
  </si>
  <si>
    <t>330200304338</t>
  </si>
  <si>
    <t>33021101000337</t>
  </si>
  <si>
    <t>330200304343</t>
  </si>
  <si>
    <t>330211500000000043</t>
  </si>
  <si>
    <t>330200304385</t>
  </si>
  <si>
    <t>7.5KW</t>
  </si>
  <si>
    <t>科龙</t>
  </si>
  <si>
    <t>330206908000000716</t>
  </si>
  <si>
    <t>330200304401</t>
  </si>
  <si>
    <t>330211906000037314</t>
  </si>
  <si>
    <t>330200304417</t>
  </si>
  <si>
    <t>33021100000148</t>
  </si>
  <si>
    <t>330200304541</t>
  </si>
  <si>
    <t>330211908000000018</t>
  </si>
  <si>
    <t>330200304553</t>
  </si>
  <si>
    <t>330211908000000020</t>
  </si>
  <si>
    <t>330200304560</t>
  </si>
  <si>
    <t>330211908000000023</t>
  </si>
  <si>
    <t>330200304598</t>
  </si>
  <si>
    <t>330211908000000167</t>
  </si>
  <si>
    <t>330200304599</t>
  </si>
  <si>
    <t>330200304613</t>
  </si>
  <si>
    <t>330211908000000041</t>
  </si>
  <si>
    <t>330200304659</t>
  </si>
  <si>
    <t>330211010000000407</t>
  </si>
  <si>
    <t>330200304698</t>
  </si>
  <si>
    <t>330211908000000063</t>
  </si>
  <si>
    <t>330200304936</t>
  </si>
  <si>
    <t>330212500000000203</t>
  </si>
  <si>
    <t>330200305044</t>
  </si>
  <si>
    <t>基站单冷三相空调.5KWW.柜式.380V.定频.无.</t>
  </si>
  <si>
    <t>33021200000474</t>
  </si>
  <si>
    <t>330200305048</t>
  </si>
  <si>
    <t>33021200000016</t>
  </si>
  <si>
    <t>330200305897</t>
  </si>
  <si>
    <t>33021201000840</t>
  </si>
  <si>
    <t>330200306128</t>
  </si>
  <si>
    <t>33021201000821</t>
  </si>
  <si>
    <t>330200306173</t>
  </si>
  <si>
    <t>330212908000001912</t>
  </si>
  <si>
    <t>330200306410</t>
  </si>
  <si>
    <t>33022500000464</t>
  </si>
  <si>
    <t>330200306462</t>
  </si>
  <si>
    <t>330225906000037333</t>
  </si>
  <si>
    <t>330200306516</t>
  </si>
  <si>
    <t>330225906000037697</t>
  </si>
  <si>
    <t>330200306656</t>
  </si>
  <si>
    <t>330225908000000315</t>
  </si>
  <si>
    <t>330200307259</t>
  </si>
  <si>
    <t>330226908001900756</t>
  </si>
  <si>
    <t>330200307269</t>
  </si>
  <si>
    <t>330226500000000078</t>
  </si>
  <si>
    <t>330200307339</t>
  </si>
  <si>
    <t>330226908001900604</t>
  </si>
  <si>
    <t>330200307418</t>
  </si>
  <si>
    <t>330226908000001056</t>
  </si>
  <si>
    <t>330200307434</t>
  </si>
  <si>
    <t>330226908000001062</t>
  </si>
  <si>
    <t>330200307463</t>
  </si>
  <si>
    <t>33022601000639</t>
  </si>
  <si>
    <t>330200307466</t>
  </si>
  <si>
    <t>330226908001900491</t>
  </si>
  <si>
    <t>330200307470</t>
  </si>
  <si>
    <t>330226908000001099</t>
  </si>
  <si>
    <t>330200307491</t>
  </si>
  <si>
    <t>330226908000001117</t>
  </si>
  <si>
    <t>330200307576</t>
  </si>
  <si>
    <t>330281908000000095</t>
  </si>
  <si>
    <t>330200307685</t>
  </si>
  <si>
    <t>33028100000106</t>
  </si>
  <si>
    <t>330200307823</t>
  </si>
  <si>
    <t>330281908000000553</t>
  </si>
  <si>
    <t>330200307881</t>
  </si>
  <si>
    <t>330281908000000757</t>
  </si>
  <si>
    <t>330200307889</t>
  </si>
  <si>
    <t>330281908000000759</t>
  </si>
  <si>
    <t>330200307894</t>
  </si>
  <si>
    <t>330281908000000714</t>
  </si>
  <si>
    <t>330200307906</t>
  </si>
  <si>
    <t>330281908000000664</t>
  </si>
  <si>
    <t>330200307907</t>
  </si>
  <si>
    <t>330200308009</t>
  </si>
  <si>
    <t>5000W</t>
  </si>
  <si>
    <t>北京融和创科技有限公司</t>
  </si>
  <si>
    <t>330281908000001493</t>
  </si>
  <si>
    <t>330200308087</t>
  </si>
  <si>
    <t>湖北Z0101分体</t>
  </si>
  <si>
    <t>330281908000001393</t>
  </si>
  <si>
    <t>330200308247</t>
  </si>
  <si>
    <t>330281908001901117</t>
  </si>
  <si>
    <t>330200308288</t>
  </si>
  <si>
    <t>分体空调</t>
  </si>
  <si>
    <t>330282908000000950</t>
  </si>
  <si>
    <t>330200308298</t>
  </si>
  <si>
    <t>330282500000000093</t>
  </si>
  <si>
    <t>330200308354</t>
  </si>
  <si>
    <t>33028200000509</t>
  </si>
  <si>
    <t>330200308687</t>
  </si>
  <si>
    <t>330282908000000900</t>
  </si>
  <si>
    <t>330200308733</t>
  </si>
  <si>
    <t>330282010000001101</t>
  </si>
  <si>
    <t>330200308796</t>
  </si>
  <si>
    <t>330282908000001197</t>
  </si>
  <si>
    <t>330200308938</t>
  </si>
  <si>
    <t>330283908001900613</t>
  </si>
  <si>
    <t>330200308947</t>
  </si>
  <si>
    <t>33028300000285</t>
  </si>
  <si>
    <t>330200308955</t>
  </si>
  <si>
    <t>33028300000290</t>
  </si>
  <si>
    <t>330200309002</t>
  </si>
  <si>
    <t>33028301000074</t>
  </si>
  <si>
    <t>330200309107</t>
  </si>
  <si>
    <t>330283908000000084</t>
  </si>
  <si>
    <t>330200309755</t>
  </si>
  <si>
    <t>330226908000000833</t>
  </si>
  <si>
    <t>330200309794</t>
  </si>
  <si>
    <t>33021101000087</t>
  </si>
  <si>
    <t>330200309974</t>
  </si>
  <si>
    <t>330282500000000005</t>
  </si>
  <si>
    <t>330200310065</t>
  </si>
  <si>
    <t>330211010000000564</t>
  </si>
  <si>
    <t>330200310279</t>
  </si>
  <si>
    <t>330226908000001029</t>
  </si>
  <si>
    <t>330200310290</t>
  </si>
  <si>
    <t>330226908001900517</t>
  </si>
  <si>
    <t>宁波铁塔党委会纪要〔2018〕第29期</t>
  </si>
  <si>
    <t>330200126364</t>
  </si>
  <si>
    <t>KF-75LW-3RF</t>
  </si>
  <si>
    <t>广州科龙</t>
  </si>
  <si>
    <t>330203908000000389</t>
  </si>
  <si>
    <t>330200133355</t>
  </si>
  <si>
    <t>330212908000001422</t>
  </si>
  <si>
    <t>330200302548</t>
  </si>
  <si>
    <t>33020301000087</t>
  </si>
  <si>
    <t>330200302824</t>
  </si>
  <si>
    <t>330205908000000342</t>
  </si>
  <si>
    <t>330200354083</t>
  </si>
  <si>
    <t>330205500000000143</t>
  </si>
  <si>
    <t>宁波铁塔党委会纪要〔2018〕第31期</t>
  </si>
  <si>
    <t>330200136778</t>
  </si>
  <si>
    <t>330282908000001226</t>
  </si>
  <si>
    <t>330200151173</t>
  </si>
  <si>
    <t>330206908000000081</t>
  </si>
  <si>
    <t>宁波铁塔党委会纪要〔2018〕第33期</t>
  </si>
  <si>
    <t>330200100496</t>
  </si>
  <si>
    <t>330225908000000157</t>
  </si>
  <si>
    <t>330200101975</t>
  </si>
  <si>
    <t>330212908000000831</t>
  </si>
  <si>
    <t>330200102240</t>
  </si>
  <si>
    <t>330212908000000459</t>
  </si>
  <si>
    <t>330200102321</t>
  </si>
  <si>
    <t>330281908000000891</t>
  </si>
  <si>
    <t>330200126286</t>
  </si>
  <si>
    <t>330206908000000771</t>
  </si>
  <si>
    <t>330200136934</t>
  </si>
  <si>
    <t>330203908000000335</t>
  </si>
  <si>
    <t>330200137835</t>
  </si>
  <si>
    <t>KFR-75LW-3RF</t>
  </si>
  <si>
    <t>330212908000000808</t>
  </si>
  <si>
    <t>330200137836</t>
  </si>
  <si>
    <t>330200147266</t>
  </si>
  <si>
    <t>FVY71-RY71</t>
  </si>
  <si>
    <t>大金(中国)投资有限公司</t>
  </si>
  <si>
    <t>330205908000000486</t>
  </si>
  <si>
    <t>330200147324</t>
  </si>
  <si>
    <t>330212908000001222</t>
  </si>
  <si>
    <t>330200148925</t>
  </si>
  <si>
    <t>330211908000000342</t>
  </si>
  <si>
    <t>330200151308</t>
  </si>
  <si>
    <t>330212908000001585</t>
  </si>
  <si>
    <t>330200302808</t>
  </si>
  <si>
    <t>330203908000000082</t>
  </si>
  <si>
    <t>宁波铁塔党委会纪要〔2019〕第9期</t>
  </si>
  <si>
    <t>330200357542</t>
  </si>
  <si>
    <t>330204908000000191</t>
  </si>
  <si>
    <t>330200367639</t>
  </si>
  <si>
    <t>动力及环境监控局端其他设备</t>
  </si>
  <si>
    <t>深圳中兴力维技术有限公司</t>
  </si>
  <si>
    <t>330212500000000403</t>
  </si>
  <si>
    <t>宁波铁塔党委会纪要〔2019〕第13期/第14期</t>
  </si>
  <si>
    <t>330200109152</t>
  </si>
  <si>
    <t>330212908000000552</t>
  </si>
  <si>
    <t>330200109154</t>
  </si>
  <si>
    <t>330212908000000457</t>
  </si>
  <si>
    <t>330200118563</t>
  </si>
  <si>
    <t>330206908000000092</t>
  </si>
  <si>
    <t>宁波铁塔党委会纪要〔2019〕第21期</t>
  </si>
  <si>
    <t>330200120856</t>
  </si>
  <si>
    <t>KFR-73LW-D(S)K</t>
  </si>
  <si>
    <t>330206908000000221</t>
  </si>
  <si>
    <t>330200310191</t>
  </si>
  <si>
    <t>宁波铁塔党委会纪要〔2019〕第26期</t>
  </si>
  <si>
    <t>330200128154</t>
  </si>
  <si>
    <t>AUXKFR-32GW-B</t>
  </si>
  <si>
    <t>奥克斯</t>
  </si>
  <si>
    <t>330200151261</t>
  </si>
  <si>
    <t>宁波铁塔党委会纪要〔2019〕第28期</t>
  </si>
  <si>
    <t>330200345554</t>
  </si>
  <si>
    <t>交流配电箱（整机或机箱）</t>
  </si>
  <si>
    <t>壁挂式380V/100A内置100KASPD（2路输入）</t>
  </si>
  <si>
    <t>深圳康普盾科技股份有限公司</t>
  </si>
  <si>
    <t>33022601000726</t>
  </si>
  <si>
    <t>宁波铁塔党委会纪要〔2020〕第13期</t>
  </si>
  <si>
    <t>330200303980</t>
  </si>
  <si>
    <t>330206908000000401</t>
  </si>
  <si>
    <t>宁波铁塔党委会纪要〔2021〕第25期</t>
  </si>
  <si>
    <t>330200322163</t>
  </si>
  <si>
    <t>(广州邦讯)-动环智能控制单元FSU</t>
  </si>
  <si>
    <t>DCD8030W</t>
  </si>
  <si>
    <t>330212010000001185</t>
  </si>
  <si>
    <t>宁波铁塔党委会纪要〔2021〕第26期</t>
  </si>
  <si>
    <t>330200353461</t>
  </si>
  <si>
    <t>主设备室外型成套设备双柜配置模型（不含烟感及红外）</t>
  </si>
  <si>
    <t>330206500000000117</t>
  </si>
  <si>
    <t>宁波铁塔党委会纪要〔2021〕第18期</t>
  </si>
  <si>
    <t>330200363290</t>
  </si>
  <si>
    <t>宁波铁塔党委会纪要〔2022〕第 21 期</t>
  </si>
  <si>
    <t>330200145404</t>
  </si>
  <si>
    <t>330206908000000687</t>
  </si>
  <si>
    <t>330200145405</t>
  </si>
  <si>
    <t>330200349042</t>
  </si>
  <si>
    <t>普通空调壁挂</t>
  </si>
  <si>
    <t>330206010000000555</t>
  </si>
  <si>
    <t>宁波铁塔党委会纪要〔2022〕第7期</t>
  </si>
  <si>
    <t>330200145406</t>
  </si>
  <si>
    <t>330206908000000718</t>
  </si>
  <si>
    <t>330200145407</t>
  </si>
  <si>
    <t>宁波大众空调电器有限公司</t>
  </si>
  <si>
    <t>330200153722</t>
  </si>
  <si>
    <t>330206908000000765</t>
  </si>
  <si>
    <t>宁波铁塔党委会纪要〔2022〕第10期</t>
  </si>
  <si>
    <t>330200348693</t>
  </si>
  <si>
    <t>330283908000000773</t>
  </si>
  <si>
    <t>宁波铁塔党委会纪要〔2022〕第14期</t>
  </si>
  <si>
    <t>330200307762</t>
  </si>
  <si>
    <t>330281908000000518</t>
  </si>
  <si>
    <t>浙江铁塔财务〔2023〕40 号</t>
  </si>
  <si>
    <t>330200100482</t>
  </si>
  <si>
    <t>330281908000000289</t>
  </si>
  <si>
    <t>330200100559</t>
  </si>
  <si>
    <t>330282908000000610</t>
  </si>
  <si>
    <t>330200101794</t>
  </si>
  <si>
    <t>330283908000000146</t>
  </si>
  <si>
    <t>330200101822</t>
  </si>
  <si>
    <t>空调节能设备</t>
  </si>
  <si>
    <t>新风AWBS-XF-1800-02</t>
  </si>
  <si>
    <t>奥维通信股份有限公司</t>
  </si>
  <si>
    <t>330225908000000550</t>
  </si>
  <si>
    <t>330200102005</t>
  </si>
  <si>
    <t>330282908000001067</t>
  </si>
  <si>
    <t>330200102101</t>
  </si>
  <si>
    <t>330212908000002007</t>
  </si>
  <si>
    <t>330200102129</t>
  </si>
  <si>
    <t>330281010000000716</t>
  </si>
  <si>
    <t>330200102144</t>
  </si>
  <si>
    <t>330212908000002001</t>
  </si>
  <si>
    <t>330200102157</t>
  </si>
  <si>
    <t>330283908000000141</t>
  </si>
  <si>
    <t>330200102288</t>
  </si>
  <si>
    <t>KF-75L-3R</t>
  </si>
  <si>
    <t>广东海信科龙空调有限公司</t>
  </si>
  <si>
    <t>330281908000000362</t>
  </si>
  <si>
    <t>330200109060</t>
  </si>
  <si>
    <t>330282908000000866</t>
  </si>
  <si>
    <t>330200109106</t>
  </si>
  <si>
    <t>330206908000000490</t>
  </si>
  <si>
    <t>330200109224</t>
  </si>
  <si>
    <t>01专用空调系统-室内机组</t>
  </si>
  <si>
    <t>三菱重工海尔（青岛）空调机有限公司</t>
  </si>
  <si>
    <t>330283908000001071</t>
  </si>
  <si>
    <t>330200109276</t>
  </si>
  <si>
    <t>330211908000000236</t>
  </si>
  <si>
    <t>330200109297</t>
  </si>
  <si>
    <t>330225908000000407</t>
  </si>
  <si>
    <t>330200119018</t>
  </si>
  <si>
    <t>330212908000001265</t>
  </si>
  <si>
    <t>330200119192</t>
  </si>
  <si>
    <t>KF-72LW-TSUS-N2</t>
  </si>
  <si>
    <t>海信（山东）空调有限公司</t>
  </si>
  <si>
    <t>330205010000001538</t>
  </si>
  <si>
    <t>330200120478</t>
  </si>
  <si>
    <t>330225908000000654</t>
  </si>
  <si>
    <t>330200122273</t>
  </si>
  <si>
    <t>330282908000000534</t>
  </si>
  <si>
    <t>330200122343</t>
  </si>
  <si>
    <t>330212908000000771</t>
  </si>
  <si>
    <t>330200125996</t>
  </si>
  <si>
    <t>330226908000000662</t>
  </si>
  <si>
    <t>330200126000</t>
  </si>
  <si>
    <t>RF73W-L(S)</t>
  </si>
  <si>
    <t>330226908000000946</t>
  </si>
  <si>
    <t>330200126001</t>
  </si>
  <si>
    <t>330225908000000393</t>
  </si>
  <si>
    <t>330200126018</t>
  </si>
  <si>
    <t>330200126023</t>
  </si>
  <si>
    <t>330281908000000370</t>
  </si>
  <si>
    <t>330200126244</t>
  </si>
  <si>
    <t>330200126257</t>
  </si>
  <si>
    <t>330281908000000248</t>
  </si>
  <si>
    <t>330200126258</t>
  </si>
  <si>
    <t>330200126348</t>
  </si>
  <si>
    <t>330282908000000642</t>
  </si>
  <si>
    <t>330200126349</t>
  </si>
  <si>
    <t>330200126350</t>
  </si>
  <si>
    <t>330200126376</t>
  </si>
  <si>
    <t>上海三菱电机有限公司</t>
  </si>
  <si>
    <t>330225908000000789</t>
  </si>
  <si>
    <t>330200126405</t>
  </si>
  <si>
    <t>三菱</t>
  </si>
  <si>
    <t>330225908000000775</t>
  </si>
  <si>
    <t>330200128160</t>
  </si>
  <si>
    <t>330282908000000530</t>
  </si>
  <si>
    <t>330200128161</t>
  </si>
  <si>
    <t>330200132256</t>
  </si>
  <si>
    <t>330281908000000256</t>
  </si>
  <si>
    <t>330200132405</t>
  </si>
  <si>
    <t>330212908000000780</t>
  </si>
  <si>
    <t>330200132406</t>
  </si>
  <si>
    <t>330200134087</t>
  </si>
  <si>
    <t>330226908000000294</t>
  </si>
  <si>
    <t>330200134696</t>
  </si>
  <si>
    <t>330226908000001180</t>
  </si>
  <si>
    <t>330200136750</t>
  </si>
  <si>
    <t>PS-20JAKT-S</t>
  </si>
  <si>
    <t>330282908000000120</t>
  </si>
  <si>
    <t>330200136784</t>
  </si>
  <si>
    <t>330282908000001206</t>
  </si>
  <si>
    <t>330200137932</t>
  </si>
  <si>
    <t>330281908000000813</t>
  </si>
  <si>
    <t>330200137933</t>
  </si>
  <si>
    <t>330200143066</t>
  </si>
  <si>
    <t>330282908000000485</t>
  </si>
  <si>
    <t>330200144447</t>
  </si>
  <si>
    <t>330281010000000718</t>
  </si>
  <si>
    <t>330200147214</t>
  </si>
  <si>
    <t>330225908000000297</t>
  </si>
  <si>
    <t>330200147222</t>
  </si>
  <si>
    <t>KF-50GW-HV8(5)</t>
  </si>
  <si>
    <t>330282908000000792</t>
  </si>
  <si>
    <t>330200147254</t>
  </si>
  <si>
    <t>330226908000001080</t>
  </si>
  <si>
    <t>330200147326</t>
  </si>
  <si>
    <t>330204908000000175</t>
  </si>
  <si>
    <t>330200147327</t>
  </si>
  <si>
    <t>KF-72L-HV10S</t>
  </si>
  <si>
    <t>330200150517</t>
  </si>
  <si>
    <t>330282908000001403</t>
  </si>
  <si>
    <t>330200150535</t>
  </si>
  <si>
    <t>330281908000000120</t>
  </si>
  <si>
    <t>330200151041</t>
  </si>
  <si>
    <t>330282908000001114</t>
  </si>
  <si>
    <t>330200151053</t>
  </si>
  <si>
    <t>330212908000000663</t>
  </si>
  <si>
    <t>330200151054</t>
  </si>
  <si>
    <t>330200151120</t>
  </si>
  <si>
    <t>330205010000000410</t>
  </si>
  <si>
    <t>330200151274</t>
  </si>
  <si>
    <t>330205908000000549</t>
  </si>
  <si>
    <t>330200151278</t>
  </si>
  <si>
    <t>330281908000000057</t>
  </si>
  <si>
    <t>330200151315</t>
  </si>
  <si>
    <t>330212908000002005</t>
  </si>
  <si>
    <t>330200151324</t>
  </si>
  <si>
    <t>330226908000001105</t>
  </si>
  <si>
    <t>330200151413</t>
  </si>
  <si>
    <t>330282908000000344</t>
  </si>
  <si>
    <t>330200151728</t>
  </si>
  <si>
    <t>330226010000000802</t>
  </si>
  <si>
    <t>330200151769</t>
  </si>
  <si>
    <t>330283908000000287</t>
  </si>
  <si>
    <t>330200151814</t>
  </si>
  <si>
    <t>330200151815</t>
  </si>
  <si>
    <t>330200153749</t>
  </si>
  <si>
    <t>330212908000001397</t>
  </si>
  <si>
    <t>330200153778</t>
  </si>
  <si>
    <t>330226908000000750</t>
  </si>
  <si>
    <t>330200154907</t>
  </si>
  <si>
    <t>奉许江岸Z01-01分体式</t>
  </si>
  <si>
    <t>330283908000000993</t>
  </si>
  <si>
    <t>330200154908</t>
  </si>
  <si>
    <t>奉许江岸Z01-02分体式</t>
  </si>
  <si>
    <t>330200302941</t>
  </si>
  <si>
    <t>33020501000303</t>
  </si>
  <si>
    <t>330200302950</t>
  </si>
  <si>
    <t>33020501000316</t>
  </si>
  <si>
    <t>330200304003</t>
  </si>
  <si>
    <t>330206908000000403</t>
  </si>
  <si>
    <t>330200304015</t>
  </si>
  <si>
    <t>330206010000000506</t>
  </si>
  <si>
    <t>330200308111</t>
  </si>
  <si>
    <t>330281908000001220</t>
  </si>
  <si>
    <t>330200309312</t>
  </si>
  <si>
    <t>330283908000000262</t>
  </si>
  <si>
    <t>330200309411</t>
  </si>
  <si>
    <t>330283908000000490</t>
  </si>
  <si>
    <t>330200309689</t>
  </si>
  <si>
    <t>KF-75L-SUT-N2</t>
  </si>
  <si>
    <t>海信</t>
  </si>
  <si>
    <t>330226908000000231</t>
  </si>
  <si>
    <t>330200309954</t>
  </si>
  <si>
    <t>330226908000001049</t>
  </si>
  <si>
    <t>330200310055</t>
  </si>
  <si>
    <t>330206010000000505</t>
  </si>
  <si>
    <t>330200327414</t>
  </si>
  <si>
    <t>330203908000000168</t>
  </si>
  <si>
    <t>330200327452</t>
  </si>
  <si>
    <t>330225908000000396</t>
  </si>
  <si>
    <t>330200327796</t>
  </si>
  <si>
    <t>330212908000001096</t>
  </si>
  <si>
    <t>330200330328</t>
  </si>
  <si>
    <t>(北京融和创)-空调及空调零部件-空调</t>
  </si>
  <si>
    <t>33020501000299</t>
  </si>
  <si>
    <t>330200353492</t>
  </si>
  <si>
    <t>330206500000000137</t>
  </si>
  <si>
    <t>330200359644</t>
  </si>
  <si>
    <t>LF75WG</t>
  </si>
  <si>
    <t>浙江铁塔财务〔2023〕42号</t>
  </si>
  <si>
    <t>330200006489</t>
  </si>
  <si>
    <t>(杭州中恒)-开关电源及电源模块-开关电源</t>
  </si>
  <si>
    <t>杭州中恒电气股份有限公司</t>
  </si>
  <si>
    <t>330212500000000297</t>
  </si>
  <si>
    <t>330200100189</t>
  </si>
  <si>
    <t>低压配电设备-交流配电箱</t>
  </si>
  <si>
    <t>JXF3-1</t>
  </si>
  <si>
    <t>曙光</t>
  </si>
  <si>
    <t>330206908000000719</t>
  </si>
  <si>
    <t>330200100190</t>
  </si>
  <si>
    <t>整流设备-组合开关电源</t>
  </si>
  <si>
    <t>艾默生</t>
  </si>
  <si>
    <t>330200104463</t>
  </si>
  <si>
    <t>48V-600A（40A模块）-120</t>
  </si>
  <si>
    <t>施威特克电源（中国）公司</t>
  </si>
  <si>
    <t>330283908000000254</t>
  </si>
  <si>
    <t>330200104737</t>
  </si>
  <si>
    <t>48V-150A(30A模块)-90</t>
  </si>
  <si>
    <t>中达电通股份有限公司</t>
  </si>
  <si>
    <t>330212908000001070</t>
  </si>
  <si>
    <t>330200105091</t>
  </si>
  <si>
    <t>48V-600A（50A模块）-150</t>
  </si>
  <si>
    <t>330204908000000176</t>
  </si>
  <si>
    <t>330200105226</t>
  </si>
  <si>
    <t>交流配电设备</t>
  </si>
  <si>
    <t>ZMJXF</t>
  </si>
  <si>
    <t>浙江振民电器有限公司</t>
  </si>
  <si>
    <t>330226908000000555</t>
  </si>
  <si>
    <t>330200113651</t>
  </si>
  <si>
    <t>330226908000000858</t>
  </si>
  <si>
    <t>330200114486</t>
  </si>
  <si>
    <t>48V-720A(50A模块)-150</t>
  </si>
  <si>
    <t>330212908000001524</t>
  </si>
  <si>
    <t>330200120628</t>
  </si>
  <si>
    <t>XL-21</t>
  </si>
  <si>
    <t>宁波华通电器集团有限公司</t>
  </si>
  <si>
    <t>330200121217</t>
  </si>
  <si>
    <t>其它电源设备-过压保护器</t>
  </si>
  <si>
    <t>YD80K385</t>
  </si>
  <si>
    <t>深圳盾牌</t>
  </si>
  <si>
    <t>330212908000000719</t>
  </si>
  <si>
    <t>330200121218</t>
  </si>
  <si>
    <t>ZBX1R-20大</t>
  </si>
  <si>
    <t>浙宝</t>
  </si>
  <si>
    <t>330200121219</t>
  </si>
  <si>
    <t>油机发电外围设备-油机转换屏</t>
  </si>
  <si>
    <t>油机转换箱</t>
  </si>
  <si>
    <t>ZBX5-F</t>
  </si>
  <si>
    <t>变换器油机切换箱正泰</t>
  </si>
  <si>
    <t>330200121220</t>
  </si>
  <si>
    <t>48V-240A(20A模块）-120</t>
  </si>
  <si>
    <t>330200121433</t>
  </si>
  <si>
    <t>330200121434</t>
  </si>
  <si>
    <t>330200129649</t>
  </si>
  <si>
    <t>XRC2-3</t>
  </si>
  <si>
    <t>330226908000000312</t>
  </si>
  <si>
    <t>330200138029</t>
  </si>
  <si>
    <t>330282908000000742</t>
  </si>
  <si>
    <t>330200150029</t>
  </si>
  <si>
    <t>330200152020</t>
  </si>
  <si>
    <t>48V-600A(30A模块)-150</t>
  </si>
  <si>
    <t>330205908000000606</t>
  </si>
  <si>
    <t>330200153809</t>
  </si>
  <si>
    <t>三相浪涌抑制器_120KA</t>
  </si>
  <si>
    <t>康普顿</t>
  </si>
  <si>
    <t>330200303202</t>
  </si>
  <si>
    <t>48V-600A</t>
  </si>
  <si>
    <t>330204908000000290</t>
  </si>
  <si>
    <t>330200304305</t>
  </si>
  <si>
    <t>机架30A，48V壁挂开关电源架</t>
  </si>
  <si>
    <t>中恒</t>
  </si>
  <si>
    <t>33021100000002</t>
  </si>
  <si>
    <t>330200314597</t>
  </si>
  <si>
    <t>(杭州中恒)-户外一体化电源-户外一体化电源</t>
  </si>
  <si>
    <t>—48V/200A(32A/3P*1 预留4套BBU安装空间 自然风冷 )</t>
  </si>
  <si>
    <t>330212908000001112</t>
  </si>
  <si>
    <t>330200320631</t>
  </si>
  <si>
    <t>组合开关电源</t>
  </si>
  <si>
    <t>330206908000000550</t>
  </si>
  <si>
    <t>330200328094</t>
  </si>
  <si>
    <t>330204500000000127</t>
  </si>
  <si>
    <t>330200333053</t>
  </si>
  <si>
    <t>户外一体化电源</t>
  </si>
  <si>
    <t>一体化电源柜</t>
  </si>
  <si>
    <t>—48V/200A(32A/3P*2预留4套BBU安装空间自然风冷)</t>
  </si>
  <si>
    <t>华为技术有限公司</t>
  </si>
  <si>
    <t>330200340845</t>
  </si>
  <si>
    <t>1KV以下电力电缆铜芯阻燃聚氯乙烯绝缘聚氯乙烯护套软电缆ZA-RVV 1*95mm2黑</t>
  </si>
  <si>
    <t>330200341938</t>
  </si>
  <si>
    <t>类型2制冷方式为自然风冷-直流，双面单开门</t>
  </si>
  <si>
    <t>金华中兴通信技术有限公司</t>
  </si>
  <si>
    <t>330200350862</t>
  </si>
  <si>
    <t>330200352203</t>
  </si>
  <si>
    <t>330200352813</t>
  </si>
  <si>
    <t>330200353557</t>
  </si>
  <si>
    <t>330200359968</t>
  </si>
  <si>
    <t>基站机房扩容资产</t>
  </si>
  <si>
    <t>室外接地汇流排-16孔</t>
  </si>
  <si>
    <t>330205500000000152</t>
  </si>
  <si>
    <t>330200359969</t>
  </si>
  <si>
    <t>1KV以下电力电缆</t>
  </si>
  <si>
    <t>1KV以下电力电缆铜芯阻燃聚氯乙烯绝缘聚氯乙烯护套软电缆ZA-RVV 1*70mm2黑</t>
  </si>
  <si>
    <t>330200359970</t>
  </si>
  <si>
    <t>330200359971</t>
  </si>
  <si>
    <t>配套机架/机柜</t>
  </si>
  <si>
    <t>配套综合柜柜体（含侧板）柜体（2000*600*600mm/含侧板）</t>
  </si>
  <si>
    <t>330200359974</t>
  </si>
  <si>
    <t>交流配电箱三相（含市电油机手动转换开关）380V/100A室内型</t>
  </si>
  <si>
    <t>330200359975</t>
  </si>
  <si>
    <t>330200359976</t>
  </si>
  <si>
    <t>330200361540</t>
  </si>
  <si>
    <t>330200363395</t>
  </si>
  <si>
    <t>330200366419</t>
  </si>
  <si>
    <t>48V/300A高效系统(50A高效模块，共用电源系统，三相交流输入)200A</t>
  </si>
  <si>
    <t>330212500000001848</t>
  </si>
  <si>
    <t>330200370599</t>
  </si>
  <si>
    <t>330200372054</t>
  </si>
  <si>
    <t>330200372055</t>
  </si>
  <si>
    <t>基站构筑物扩容资产</t>
  </si>
  <si>
    <t>电控锁</t>
  </si>
  <si>
    <t>330200372221</t>
  </si>
  <si>
    <t>330200372222</t>
  </si>
  <si>
    <t>330200373653</t>
  </si>
  <si>
    <t>330200379519</t>
  </si>
  <si>
    <t>330212500000001862</t>
  </si>
  <si>
    <t>330200380324</t>
  </si>
  <si>
    <t>330283500010001962</t>
  </si>
  <si>
    <t>330200394001</t>
  </si>
  <si>
    <t>电源扩容资产</t>
  </si>
  <si>
    <t>直流远供远端供电单元1500W</t>
  </si>
  <si>
    <t>330203500000001567</t>
  </si>
  <si>
    <t>330200395927</t>
  </si>
  <si>
    <t>低压智能电表三相四路</t>
  </si>
  <si>
    <t>330200397290</t>
  </si>
  <si>
    <t>330200398289</t>
  </si>
  <si>
    <t>直流计量终端6分路</t>
  </si>
  <si>
    <t>330200406848</t>
  </si>
  <si>
    <t>330200418222</t>
  </si>
  <si>
    <t>330200422993</t>
  </si>
  <si>
    <t>通用配件断路器带漏电保护器开关380V/63A(带自动吸合)</t>
  </si>
  <si>
    <t>330200434698</t>
  </si>
  <si>
    <t>宁波</t>
  </si>
  <si>
    <t>宁波</t>
    <phoneticPr fontId="2" type="noConversion"/>
  </si>
  <si>
    <t>无铜管</t>
  </si>
  <si>
    <t>2P空调（仅内机）</t>
  </si>
  <si>
    <t>2P空调（仅外机）</t>
  </si>
  <si>
    <t>3P空调（仅内机）</t>
  </si>
  <si>
    <t>3P空调（仅外机）</t>
  </si>
  <si>
    <t>无配件</t>
  </si>
  <si>
    <t>供电计量设备</t>
  </si>
  <si>
    <t>配电箱</t>
  </si>
  <si>
    <t>电子门锁</t>
  </si>
  <si>
    <t>过压保护器（断路器）</t>
  </si>
  <si>
    <t>机架（综合柜）</t>
  </si>
  <si>
    <t>接地铝排</t>
  </si>
  <si>
    <t>浪涌抑制器</t>
  </si>
  <si>
    <t>直流电能计量终端</t>
  </si>
  <si>
    <t>直流远供</t>
  </si>
  <si>
    <t>壁挂式开关电源</t>
  </si>
  <si>
    <t>铝芯电缆</t>
  </si>
  <si>
    <t>铜芯电缆</t>
  </si>
  <si>
    <t>壁挂空调室内机</t>
    <phoneticPr fontId="2" type="noConversion"/>
  </si>
  <si>
    <t>壁挂空调室外机</t>
    <phoneticPr fontId="2" type="noConversion"/>
  </si>
  <si>
    <t>3匹空调缺铜管</t>
  </si>
  <si>
    <t>3匹室内机</t>
    <phoneticPr fontId="2" type="noConversion"/>
  </si>
  <si>
    <t>3匹室外机</t>
    <phoneticPr fontId="2" type="noConversion"/>
  </si>
  <si>
    <t>铝缆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</si>
</sst>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);[Red]\(0.00\)"/>
    <numFmt numFmtId="177" formatCode="0_);[Red]\(0\)"/>
    <numFmt numFmtId="178" formatCode="0.00_ "/>
    <numFmt numFmtId="179" formatCode="#,##0.000"/>
    <numFmt numFmtId="180" formatCode="0_ "/>
  </numFmts>
  <fonts count="20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83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78" fontId="5" fillId="2" borderId="0" xfId="0" applyNumberFormat="1" applyFont="1" applyFill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 wrapText="1"/>
    </xf>
    <xf numFmtId="180" fontId="6" fillId="0" borderId="1" xfId="0" applyNumberFormat="1" applyFont="1" applyBorder="1" applyAlignment="1">
      <alignment horizontal="center" vertical="center"/>
    </xf>
    <xf numFmtId="180" fontId="0" fillId="0" borderId="0" xfId="0" applyNumberFormat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8" fontId="1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78" fontId="10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quotePrefix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quotePrefix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178" fontId="12" fillId="2" borderId="0" xfId="0" applyNumberFormat="1" applyFont="1" applyFill="1" applyAlignment="1">
      <alignment horizontal="center" vertical="center"/>
    </xf>
    <xf numFmtId="178" fontId="10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17" fillId="0" borderId="0" xfId="0" applyNumberFormat="1" applyFont="1" applyAlignment="1">
      <alignment horizontal="left"/>
    </xf>
    <xf numFmtId="0" fontId="18" fillId="0" borderId="0" xfId="0" applyFont="1">
      <alignment vertical="center"/>
    </xf>
    <xf numFmtId="14" fontId="17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 vertical="center"/>
    </xf>
    <xf numFmtId="14" fontId="17" fillId="0" borderId="0" xfId="0" applyNumberFormat="1" applyFont="1" applyAlignment="1">
      <alignment horizontal="center"/>
    </xf>
    <xf numFmtId="0" fontId="16" fillId="0" borderId="1" xfId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19" fillId="0" borderId="0" xfId="0" applyNumberFormat="1" applyFont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9" fontId="1" fillId="0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</cellXfs>
  <cellStyles count="2">
    <cellStyle name="常规" xfId="0" builtinId="0" customBuiltin="1"/>
    <cellStyle name="常规 2" xfId="1" xr:uid="{B6756054-5BC7-413A-ADBF-2A977F40863D}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" name="Picture 494">
          <a:extLst>
            <a:ext uri="{FF2B5EF4-FFF2-40B4-BE49-F238E27FC236}">
              <a16:creationId xmlns:a16="http://schemas.microsoft.com/office/drawing/2014/main" id="{2172994D-4AE0-4C1C-8B12-AFD37E668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" name="Picture 495">
          <a:extLst>
            <a:ext uri="{FF2B5EF4-FFF2-40B4-BE49-F238E27FC236}">
              <a16:creationId xmlns:a16="http://schemas.microsoft.com/office/drawing/2014/main" id="{85C44C7A-0765-4F51-9DEA-A57C25A61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" name="Picture 496">
          <a:extLst>
            <a:ext uri="{FF2B5EF4-FFF2-40B4-BE49-F238E27FC236}">
              <a16:creationId xmlns:a16="http://schemas.microsoft.com/office/drawing/2014/main" id="{11FD5ED6-FA7E-44D0-A23C-3039ADD9F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" name="Picture 497">
          <a:extLst>
            <a:ext uri="{FF2B5EF4-FFF2-40B4-BE49-F238E27FC236}">
              <a16:creationId xmlns:a16="http://schemas.microsoft.com/office/drawing/2014/main" id="{CF243E30-FDB2-4E19-8DD5-940CD7DC7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" name="Picture 498">
          <a:extLst>
            <a:ext uri="{FF2B5EF4-FFF2-40B4-BE49-F238E27FC236}">
              <a16:creationId xmlns:a16="http://schemas.microsoft.com/office/drawing/2014/main" id="{770B8588-6A00-46A3-BE67-F93C96747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" name="Picture 499">
          <a:extLst>
            <a:ext uri="{FF2B5EF4-FFF2-40B4-BE49-F238E27FC236}">
              <a16:creationId xmlns:a16="http://schemas.microsoft.com/office/drawing/2014/main" id="{410440B3-694E-4CF2-AFFA-4099C8572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" name="Picture 500">
          <a:extLst>
            <a:ext uri="{FF2B5EF4-FFF2-40B4-BE49-F238E27FC236}">
              <a16:creationId xmlns:a16="http://schemas.microsoft.com/office/drawing/2014/main" id="{FE5DA840-6527-4EF1-A4E8-9357F6788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" name="Picture 501">
          <a:extLst>
            <a:ext uri="{FF2B5EF4-FFF2-40B4-BE49-F238E27FC236}">
              <a16:creationId xmlns:a16="http://schemas.microsoft.com/office/drawing/2014/main" id="{DB8506E2-2B98-43A0-A511-3C7F4B29F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" name="Picture 502">
          <a:extLst>
            <a:ext uri="{FF2B5EF4-FFF2-40B4-BE49-F238E27FC236}">
              <a16:creationId xmlns:a16="http://schemas.microsoft.com/office/drawing/2014/main" id="{792D71ED-B320-48BC-A809-67D383A06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" name="Picture 503">
          <a:extLst>
            <a:ext uri="{FF2B5EF4-FFF2-40B4-BE49-F238E27FC236}">
              <a16:creationId xmlns:a16="http://schemas.microsoft.com/office/drawing/2014/main" id="{64A05F9E-4D5F-4745-B713-5C6A5A9D5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" name="Picture 504">
          <a:extLst>
            <a:ext uri="{FF2B5EF4-FFF2-40B4-BE49-F238E27FC236}">
              <a16:creationId xmlns:a16="http://schemas.microsoft.com/office/drawing/2014/main" id="{95E7629A-14A8-4ECA-ADA0-90695DDE7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" name="Picture 505">
          <a:extLst>
            <a:ext uri="{FF2B5EF4-FFF2-40B4-BE49-F238E27FC236}">
              <a16:creationId xmlns:a16="http://schemas.microsoft.com/office/drawing/2014/main" id="{ED9978BB-DCF3-4789-A553-1A0EAC9D9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" name="Picture 506">
          <a:extLst>
            <a:ext uri="{FF2B5EF4-FFF2-40B4-BE49-F238E27FC236}">
              <a16:creationId xmlns:a16="http://schemas.microsoft.com/office/drawing/2014/main" id="{2A4318EA-6729-4592-8AED-F69C9B7ED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" name="Picture 507">
          <a:extLst>
            <a:ext uri="{FF2B5EF4-FFF2-40B4-BE49-F238E27FC236}">
              <a16:creationId xmlns:a16="http://schemas.microsoft.com/office/drawing/2014/main" id="{8AB64EB1-5F59-4FB2-854D-172017C47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" name="Picture 508">
          <a:extLst>
            <a:ext uri="{FF2B5EF4-FFF2-40B4-BE49-F238E27FC236}">
              <a16:creationId xmlns:a16="http://schemas.microsoft.com/office/drawing/2014/main" id="{6403DF3B-81E6-43C1-B14F-2DDACB0F7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" name="Picture 509">
          <a:extLst>
            <a:ext uri="{FF2B5EF4-FFF2-40B4-BE49-F238E27FC236}">
              <a16:creationId xmlns:a16="http://schemas.microsoft.com/office/drawing/2014/main" id="{FBDCBBAF-647A-4A07-AA16-54FE6757B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" name="Picture 4">
          <a:extLst>
            <a:ext uri="{FF2B5EF4-FFF2-40B4-BE49-F238E27FC236}">
              <a16:creationId xmlns:a16="http://schemas.microsoft.com/office/drawing/2014/main" id="{0D033A34-AEAA-4503-9F80-6E95B33E1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" name="Picture 5">
          <a:extLst>
            <a:ext uri="{FF2B5EF4-FFF2-40B4-BE49-F238E27FC236}">
              <a16:creationId xmlns:a16="http://schemas.microsoft.com/office/drawing/2014/main" id="{3F6749A6-9442-4D8F-8356-BB72617E6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" name="Picture 6">
          <a:extLst>
            <a:ext uri="{FF2B5EF4-FFF2-40B4-BE49-F238E27FC236}">
              <a16:creationId xmlns:a16="http://schemas.microsoft.com/office/drawing/2014/main" id="{9A89CB59-1BB2-4289-9AD3-899C2868D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" name="Picture 7">
          <a:extLst>
            <a:ext uri="{FF2B5EF4-FFF2-40B4-BE49-F238E27FC236}">
              <a16:creationId xmlns:a16="http://schemas.microsoft.com/office/drawing/2014/main" id="{B714AE35-2B13-4314-9A5A-2E2C7A767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" name="Picture 8">
          <a:extLst>
            <a:ext uri="{FF2B5EF4-FFF2-40B4-BE49-F238E27FC236}">
              <a16:creationId xmlns:a16="http://schemas.microsoft.com/office/drawing/2014/main" id="{5D103F6E-1788-4A0C-B400-9424743E3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" name="Picture 9">
          <a:extLst>
            <a:ext uri="{FF2B5EF4-FFF2-40B4-BE49-F238E27FC236}">
              <a16:creationId xmlns:a16="http://schemas.microsoft.com/office/drawing/2014/main" id="{C8CFE67C-3533-46F1-A9C4-00CACAA88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" name="Picture 10">
          <a:extLst>
            <a:ext uri="{FF2B5EF4-FFF2-40B4-BE49-F238E27FC236}">
              <a16:creationId xmlns:a16="http://schemas.microsoft.com/office/drawing/2014/main" id="{7E35F00B-EBA2-4501-93AC-3F77C51E0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" name="Picture 11">
          <a:extLst>
            <a:ext uri="{FF2B5EF4-FFF2-40B4-BE49-F238E27FC236}">
              <a16:creationId xmlns:a16="http://schemas.microsoft.com/office/drawing/2014/main" id="{3F60B5E4-6FC7-4222-92DA-CA9642F45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" name="Picture 12">
          <a:extLst>
            <a:ext uri="{FF2B5EF4-FFF2-40B4-BE49-F238E27FC236}">
              <a16:creationId xmlns:a16="http://schemas.microsoft.com/office/drawing/2014/main" id="{F9CEFB21-2265-44BE-A47A-26C37FBA8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" name="Picture 13">
          <a:extLst>
            <a:ext uri="{FF2B5EF4-FFF2-40B4-BE49-F238E27FC236}">
              <a16:creationId xmlns:a16="http://schemas.microsoft.com/office/drawing/2014/main" id="{495DC3CC-1E7B-42C9-9256-83CC598AE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" name="Picture 14">
          <a:extLst>
            <a:ext uri="{FF2B5EF4-FFF2-40B4-BE49-F238E27FC236}">
              <a16:creationId xmlns:a16="http://schemas.microsoft.com/office/drawing/2014/main" id="{49FEC971-57A0-426D-B63C-00A399653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" name="Picture 15">
          <a:extLst>
            <a:ext uri="{FF2B5EF4-FFF2-40B4-BE49-F238E27FC236}">
              <a16:creationId xmlns:a16="http://schemas.microsoft.com/office/drawing/2014/main" id="{24CF9A95-6CC9-463A-8086-4D4C3130B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" name="Picture 16">
          <a:extLst>
            <a:ext uri="{FF2B5EF4-FFF2-40B4-BE49-F238E27FC236}">
              <a16:creationId xmlns:a16="http://schemas.microsoft.com/office/drawing/2014/main" id="{DA375022-C2F1-4F3B-9756-68823B100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" name="Picture 17">
          <a:extLst>
            <a:ext uri="{FF2B5EF4-FFF2-40B4-BE49-F238E27FC236}">
              <a16:creationId xmlns:a16="http://schemas.microsoft.com/office/drawing/2014/main" id="{80AEADBD-4C7E-4D54-A259-D07073914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" name="Picture 202">
          <a:extLst>
            <a:ext uri="{FF2B5EF4-FFF2-40B4-BE49-F238E27FC236}">
              <a16:creationId xmlns:a16="http://schemas.microsoft.com/office/drawing/2014/main" id="{EA25A68C-36F9-4344-B334-E38D681DA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" name="Picture 203">
          <a:extLst>
            <a:ext uri="{FF2B5EF4-FFF2-40B4-BE49-F238E27FC236}">
              <a16:creationId xmlns:a16="http://schemas.microsoft.com/office/drawing/2014/main" id="{A9924895-7E1B-4D96-9860-5F2639604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" name="Picture 204">
          <a:extLst>
            <a:ext uri="{FF2B5EF4-FFF2-40B4-BE49-F238E27FC236}">
              <a16:creationId xmlns:a16="http://schemas.microsoft.com/office/drawing/2014/main" id="{6D25F273-588F-4641-BDA9-D477D2C89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" name="Picture 205">
          <a:extLst>
            <a:ext uri="{FF2B5EF4-FFF2-40B4-BE49-F238E27FC236}">
              <a16:creationId xmlns:a16="http://schemas.microsoft.com/office/drawing/2014/main" id="{2E06EDEF-CD09-4D00-AA9F-660782FDB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" name="Picture 206">
          <a:extLst>
            <a:ext uri="{FF2B5EF4-FFF2-40B4-BE49-F238E27FC236}">
              <a16:creationId xmlns:a16="http://schemas.microsoft.com/office/drawing/2014/main" id="{01CF2D3C-6229-41A6-8AD4-2544F33A7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" name="Picture 207">
          <a:extLst>
            <a:ext uri="{FF2B5EF4-FFF2-40B4-BE49-F238E27FC236}">
              <a16:creationId xmlns:a16="http://schemas.microsoft.com/office/drawing/2014/main" id="{CEF566A1-2EA0-4B77-B565-E2B74845F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" name="Picture 208">
          <a:extLst>
            <a:ext uri="{FF2B5EF4-FFF2-40B4-BE49-F238E27FC236}">
              <a16:creationId xmlns:a16="http://schemas.microsoft.com/office/drawing/2014/main" id="{8ED96E04-857A-4890-9439-C4DE11712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" name="Picture 209">
          <a:extLst>
            <a:ext uri="{FF2B5EF4-FFF2-40B4-BE49-F238E27FC236}">
              <a16:creationId xmlns:a16="http://schemas.microsoft.com/office/drawing/2014/main" id="{BD3F4F0C-30DE-4006-834C-E4B541F23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" name="Picture 210">
          <a:extLst>
            <a:ext uri="{FF2B5EF4-FFF2-40B4-BE49-F238E27FC236}">
              <a16:creationId xmlns:a16="http://schemas.microsoft.com/office/drawing/2014/main" id="{5C2F3EAA-B71F-456F-BC7D-FB4FB1CFF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" name="Picture 211">
          <a:extLst>
            <a:ext uri="{FF2B5EF4-FFF2-40B4-BE49-F238E27FC236}">
              <a16:creationId xmlns:a16="http://schemas.microsoft.com/office/drawing/2014/main" id="{2EF96352-6380-4BF5-9E7F-124EA650C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" name="Picture 212">
          <a:extLst>
            <a:ext uri="{FF2B5EF4-FFF2-40B4-BE49-F238E27FC236}">
              <a16:creationId xmlns:a16="http://schemas.microsoft.com/office/drawing/2014/main" id="{C2F25FAD-A1C9-486F-A75E-A560DC3BE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" name="Picture 213">
          <a:extLst>
            <a:ext uri="{FF2B5EF4-FFF2-40B4-BE49-F238E27FC236}">
              <a16:creationId xmlns:a16="http://schemas.microsoft.com/office/drawing/2014/main" id="{67EC6123-D1B8-41EC-A9BA-C76CCCC81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" name="Picture 214">
          <a:extLst>
            <a:ext uri="{FF2B5EF4-FFF2-40B4-BE49-F238E27FC236}">
              <a16:creationId xmlns:a16="http://schemas.microsoft.com/office/drawing/2014/main" id="{6C69BC92-4E44-4FB7-B0FF-61F0F3DDF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" name="Picture 215">
          <a:extLst>
            <a:ext uri="{FF2B5EF4-FFF2-40B4-BE49-F238E27FC236}">
              <a16:creationId xmlns:a16="http://schemas.microsoft.com/office/drawing/2014/main" id="{EDDBAF0E-71D5-4D10-A71C-BE7C3BA92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" name="Picture 340">
          <a:extLst>
            <a:ext uri="{FF2B5EF4-FFF2-40B4-BE49-F238E27FC236}">
              <a16:creationId xmlns:a16="http://schemas.microsoft.com/office/drawing/2014/main" id="{EB5CE6A0-E2E3-4264-BB58-55FF12EDB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" name="Picture 341">
          <a:extLst>
            <a:ext uri="{FF2B5EF4-FFF2-40B4-BE49-F238E27FC236}">
              <a16:creationId xmlns:a16="http://schemas.microsoft.com/office/drawing/2014/main" id="{BF7CFD5C-B288-4CCC-AF83-02E166282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" name="Picture 342">
          <a:extLst>
            <a:ext uri="{FF2B5EF4-FFF2-40B4-BE49-F238E27FC236}">
              <a16:creationId xmlns:a16="http://schemas.microsoft.com/office/drawing/2014/main" id="{A9AADCE3-FDD8-4C2A-AB19-C18367783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" name="Picture 343">
          <a:extLst>
            <a:ext uri="{FF2B5EF4-FFF2-40B4-BE49-F238E27FC236}">
              <a16:creationId xmlns:a16="http://schemas.microsoft.com/office/drawing/2014/main" id="{5F6B5ECF-82D3-4403-AA44-EDFCF30ED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" name="Picture 370">
          <a:extLst>
            <a:ext uri="{FF2B5EF4-FFF2-40B4-BE49-F238E27FC236}">
              <a16:creationId xmlns:a16="http://schemas.microsoft.com/office/drawing/2014/main" id="{7CD20648-82A9-4FFE-A695-AD5852ACF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" name="Picture 371">
          <a:extLst>
            <a:ext uri="{FF2B5EF4-FFF2-40B4-BE49-F238E27FC236}">
              <a16:creationId xmlns:a16="http://schemas.microsoft.com/office/drawing/2014/main" id="{3EE4F692-6EBF-4271-AB40-1B5BA0E99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" name="Picture 372">
          <a:extLst>
            <a:ext uri="{FF2B5EF4-FFF2-40B4-BE49-F238E27FC236}">
              <a16:creationId xmlns:a16="http://schemas.microsoft.com/office/drawing/2014/main" id="{9BC225F1-645A-4293-A834-58AD5D249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" name="Picture 373">
          <a:extLst>
            <a:ext uri="{FF2B5EF4-FFF2-40B4-BE49-F238E27FC236}">
              <a16:creationId xmlns:a16="http://schemas.microsoft.com/office/drawing/2014/main" id="{5AD1FB1C-046A-4E32-AE6A-A9B19258E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" name="Picture 90">
          <a:extLst>
            <a:ext uri="{FF2B5EF4-FFF2-40B4-BE49-F238E27FC236}">
              <a16:creationId xmlns:a16="http://schemas.microsoft.com/office/drawing/2014/main" id="{24890182-3856-4EB7-A653-42C08EEA6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" name="Picture 91">
          <a:extLst>
            <a:ext uri="{FF2B5EF4-FFF2-40B4-BE49-F238E27FC236}">
              <a16:creationId xmlns:a16="http://schemas.microsoft.com/office/drawing/2014/main" id="{A73C5475-0A1D-477E-BCAC-5A403BB46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" name="Picture 92">
          <a:extLst>
            <a:ext uri="{FF2B5EF4-FFF2-40B4-BE49-F238E27FC236}">
              <a16:creationId xmlns:a16="http://schemas.microsoft.com/office/drawing/2014/main" id="{1F66D154-3EE6-471B-A132-17C0232AE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" name="Picture 93">
          <a:extLst>
            <a:ext uri="{FF2B5EF4-FFF2-40B4-BE49-F238E27FC236}">
              <a16:creationId xmlns:a16="http://schemas.microsoft.com/office/drawing/2014/main" id="{1074B7FD-F020-4118-9216-FAD4C7193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" name="Picture 94">
          <a:extLst>
            <a:ext uri="{FF2B5EF4-FFF2-40B4-BE49-F238E27FC236}">
              <a16:creationId xmlns:a16="http://schemas.microsoft.com/office/drawing/2014/main" id="{B6F7C51E-D34A-4CDD-9152-4DFCA351A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" name="Picture 95">
          <a:extLst>
            <a:ext uri="{FF2B5EF4-FFF2-40B4-BE49-F238E27FC236}">
              <a16:creationId xmlns:a16="http://schemas.microsoft.com/office/drawing/2014/main" id="{10A3F16D-DBE2-4B41-A838-A094A025F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" name="Picture 96">
          <a:extLst>
            <a:ext uri="{FF2B5EF4-FFF2-40B4-BE49-F238E27FC236}">
              <a16:creationId xmlns:a16="http://schemas.microsoft.com/office/drawing/2014/main" id="{36168898-2057-4427-A4F8-11F4EFCE2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" name="Picture 97">
          <a:extLst>
            <a:ext uri="{FF2B5EF4-FFF2-40B4-BE49-F238E27FC236}">
              <a16:creationId xmlns:a16="http://schemas.microsoft.com/office/drawing/2014/main" id="{E7C94B3D-12FA-4131-80E3-B4FBE64DF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" name="Picture 98">
          <a:extLst>
            <a:ext uri="{FF2B5EF4-FFF2-40B4-BE49-F238E27FC236}">
              <a16:creationId xmlns:a16="http://schemas.microsoft.com/office/drawing/2014/main" id="{4D9B8FF4-BEBF-4412-AB31-2403677F7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" name="Picture 99">
          <a:extLst>
            <a:ext uri="{FF2B5EF4-FFF2-40B4-BE49-F238E27FC236}">
              <a16:creationId xmlns:a16="http://schemas.microsoft.com/office/drawing/2014/main" id="{61C5CEC1-1EB2-4C6E-90FF-6065E20BE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" name="Picture 100">
          <a:extLst>
            <a:ext uri="{FF2B5EF4-FFF2-40B4-BE49-F238E27FC236}">
              <a16:creationId xmlns:a16="http://schemas.microsoft.com/office/drawing/2014/main" id="{2BE79EB2-2F69-4F87-A19D-2A05C2F62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" name="Picture 101">
          <a:extLst>
            <a:ext uri="{FF2B5EF4-FFF2-40B4-BE49-F238E27FC236}">
              <a16:creationId xmlns:a16="http://schemas.microsoft.com/office/drawing/2014/main" id="{78289580-B229-47FE-9A52-542847339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" name="Picture 102">
          <a:extLst>
            <a:ext uri="{FF2B5EF4-FFF2-40B4-BE49-F238E27FC236}">
              <a16:creationId xmlns:a16="http://schemas.microsoft.com/office/drawing/2014/main" id="{59FCF63D-BABC-4306-A5D6-2E95F255E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" name="Picture 103">
          <a:extLst>
            <a:ext uri="{FF2B5EF4-FFF2-40B4-BE49-F238E27FC236}">
              <a16:creationId xmlns:a16="http://schemas.microsoft.com/office/drawing/2014/main" id="{C38C06C4-066B-4A4E-AC5D-6A321AD0C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" name="Picture 64">
          <a:extLst>
            <a:ext uri="{FF2B5EF4-FFF2-40B4-BE49-F238E27FC236}">
              <a16:creationId xmlns:a16="http://schemas.microsoft.com/office/drawing/2014/main" id="{EB71BB8C-7FA5-4743-94FE-7491ACD87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" name="Picture 65">
          <a:extLst>
            <a:ext uri="{FF2B5EF4-FFF2-40B4-BE49-F238E27FC236}">
              <a16:creationId xmlns:a16="http://schemas.microsoft.com/office/drawing/2014/main" id="{375B0C7F-836B-4E5A-A97F-3A14468A2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" name="Picture 66">
          <a:extLst>
            <a:ext uri="{FF2B5EF4-FFF2-40B4-BE49-F238E27FC236}">
              <a16:creationId xmlns:a16="http://schemas.microsoft.com/office/drawing/2014/main" id="{7E3AED94-1FEC-4171-B722-4C48503F2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" name="Picture 67">
          <a:extLst>
            <a:ext uri="{FF2B5EF4-FFF2-40B4-BE49-F238E27FC236}">
              <a16:creationId xmlns:a16="http://schemas.microsoft.com/office/drawing/2014/main" id="{1144587D-230D-47C4-8CB1-BE2D25F49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" name="Picture 68">
          <a:extLst>
            <a:ext uri="{FF2B5EF4-FFF2-40B4-BE49-F238E27FC236}">
              <a16:creationId xmlns:a16="http://schemas.microsoft.com/office/drawing/2014/main" id="{0FC4B0B5-9B9A-489C-8FAE-B7E817A24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" name="Picture 69">
          <a:extLst>
            <a:ext uri="{FF2B5EF4-FFF2-40B4-BE49-F238E27FC236}">
              <a16:creationId xmlns:a16="http://schemas.microsoft.com/office/drawing/2014/main" id="{B40CAE05-4A5C-49BA-A1E4-9A7C1DF0A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" name="Picture 70">
          <a:extLst>
            <a:ext uri="{FF2B5EF4-FFF2-40B4-BE49-F238E27FC236}">
              <a16:creationId xmlns:a16="http://schemas.microsoft.com/office/drawing/2014/main" id="{5C8E4731-9065-4C0D-8D1F-EFF7F0C6C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" name="Picture 71">
          <a:extLst>
            <a:ext uri="{FF2B5EF4-FFF2-40B4-BE49-F238E27FC236}">
              <a16:creationId xmlns:a16="http://schemas.microsoft.com/office/drawing/2014/main" id="{3B5C4BCC-5722-4535-9B98-F91A72515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" name="Picture 72">
          <a:extLst>
            <a:ext uri="{FF2B5EF4-FFF2-40B4-BE49-F238E27FC236}">
              <a16:creationId xmlns:a16="http://schemas.microsoft.com/office/drawing/2014/main" id="{8E2FD510-7A42-45BA-A45E-B9BF6A965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" name="Picture 73">
          <a:extLst>
            <a:ext uri="{FF2B5EF4-FFF2-40B4-BE49-F238E27FC236}">
              <a16:creationId xmlns:a16="http://schemas.microsoft.com/office/drawing/2014/main" id="{77BAEDEE-B792-44D8-B262-F05002E36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" name="Picture 74">
          <a:extLst>
            <a:ext uri="{FF2B5EF4-FFF2-40B4-BE49-F238E27FC236}">
              <a16:creationId xmlns:a16="http://schemas.microsoft.com/office/drawing/2014/main" id="{46004F93-2038-489E-833F-D4D8903D1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" name="Picture 75">
          <a:extLst>
            <a:ext uri="{FF2B5EF4-FFF2-40B4-BE49-F238E27FC236}">
              <a16:creationId xmlns:a16="http://schemas.microsoft.com/office/drawing/2014/main" id="{ADB00315-8628-48D4-9ABF-1C04B1FF1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" name="Picture 76">
          <a:extLst>
            <a:ext uri="{FF2B5EF4-FFF2-40B4-BE49-F238E27FC236}">
              <a16:creationId xmlns:a16="http://schemas.microsoft.com/office/drawing/2014/main" id="{479D6A1A-7D30-4E18-8F1B-7BD5B5E2C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" name="Picture 77">
          <a:extLst>
            <a:ext uri="{FF2B5EF4-FFF2-40B4-BE49-F238E27FC236}">
              <a16:creationId xmlns:a16="http://schemas.microsoft.com/office/drawing/2014/main" id="{BB584E41-6D32-452F-84F5-8BF95E14B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" name="Picture 78">
          <a:extLst>
            <a:ext uri="{FF2B5EF4-FFF2-40B4-BE49-F238E27FC236}">
              <a16:creationId xmlns:a16="http://schemas.microsoft.com/office/drawing/2014/main" id="{CF048B1F-FFA3-45ED-AB80-68B2C1482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" name="Picture 79">
          <a:extLst>
            <a:ext uri="{FF2B5EF4-FFF2-40B4-BE49-F238E27FC236}">
              <a16:creationId xmlns:a16="http://schemas.microsoft.com/office/drawing/2014/main" id="{1985A750-68C0-4996-A5AF-94902AAD2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" name="Picture 80">
          <a:extLst>
            <a:ext uri="{FF2B5EF4-FFF2-40B4-BE49-F238E27FC236}">
              <a16:creationId xmlns:a16="http://schemas.microsoft.com/office/drawing/2014/main" id="{34398D08-8085-484A-81FE-C3EB1169A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" name="Picture 81">
          <a:extLst>
            <a:ext uri="{FF2B5EF4-FFF2-40B4-BE49-F238E27FC236}">
              <a16:creationId xmlns:a16="http://schemas.microsoft.com/office/drawing/2014/main" id="{2C3E7223-C419-4CCF-BA1B-7DE95A075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" name="Picture 82">
          <a:extLst>
            <a:ext uri="{FF2B5EF4-FFF2-40B4-BE49-F238E27FC236}">
              <a16:creationId xmlns:a16="http://schemas.microsoft.com/office/drawing/2014/main" id="{E128B489-3FAF-4A59-A178-2D1F0732C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" name="Picture 83">
          <a:extLst>
            <a:ext uri="{FF2B5EF4-FFF2-40B4-BE49-F238E27FC236}">
              <a16:creationId xmlns:a16="http://schemas.microsoft.com/office/drawing/2014/main" id="{C58DA6A3-CEE0-404D-B51C-36494CD1D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" name="Picture 84">
          <a:extLst>
            <a:ext uri="{FF2B5EF4-FFF2-40B4-BE49-F238E27FC236}">
              <a16:creationId xmlns:a16="http://schemas.microsoft.com/office/drawing/2014/main" id="{50122A83-5703-4D91-8349-BB32B8F9D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" name="Picture 85">
          <a:extLst>
            <a:ext uri="{FF2B5EF4-FFF2-40B4-BE49-F238E27FC236}">
              <a16:creationId xmlns:a16="http://schemas.microsoft.com/office/drawing/2014/main" id="{755D30E0-0E47-4DFD-85B3-6556982BD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" name="Picture 86">
          <a:extLst>
            <a:ext uri="{FF2B5EF4-FFF2-40B4-BE49-F238E27FC236}">
              <a16:creationId xmlns:a16="http://schemas.microsoft.com/office/drawing/2014/main" id="{4FB8F7E1-382B-4BA3-A510-23E48A875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" name="Picture 87">
          <a:extLst>
            <a:ext uri="{FF2B5EF4-FFF2-40B4-BE49-F238E27FC236}">
              <a16:creationId xmlns:a16="http://schemas.microsoft.com/office/drawing/2014/main" id="{7343A6EF-CA5B-46E4-9056-3B8E5E7B0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" name="Picture 88">
          <a:extLst>
            <a:ext uri="{FF2B5EF4-FFF2-40B4-BE49-F238E27FC236}">
              <a16:creationId xmlns:a16="http://schemas.microsoft.com/office/drawing/2014/main" id="{AE6FE02A-44D5-494F-98E0-B14D2EB54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" name="Picture 89">
          <a:extLst>
            <a:ext uri="{FF2B5EF4-FFF2-40B4-BE49-F238E27FC236}">
              <a16:creationId xmlns:a16="http://schemas.microsoft.com/office/drawing/2014/main" id="{89C9AC42-D5F2-451D-B36C-572DFE5DF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" name="Picture 176">
          <a:extLst>
            <a:ext uri="{FF2B5EF4-FFF2-40B4-BE49-F238E27FC236}">
              <a16:creationId xmlns:a16="http://schemas.microsoft.com/office/drawing/2014/main" id="{94B6B001-4EC8-433F-B307-17061C823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" name="Picture 177">
          <a:extLst>
            <a:ext uri="{FF2B5EF4-FFF2-40B4-BE49-F238E27FC236}">
              <a16:creationId xmlns:a16="http://schemas.microsoft.com/office/drawing/2014/main" id="{70DDE373-05B9-4087-B376-769D4233F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" name="Picture 178">
          <a:extLst>
            <a:ext uri="{FF2B5EF4-FFF2-40B4-BE49-F238E27FC236}">
              <a16:creationId xmlns:a16="http://schemas.microsoft.com/office/drawing/2014/main" id="{C85AFFCD-828B-4906-9FC5-02A03E2E2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" name="Picture 179">
          <a:extLst>
            <a:ext uri="{FF2B5EF4-FFF2-40B4-BE49-F238E27FC236}">
              <a16:creationId xmlns:a16="http://schemas.microsoft.com/office/drawing/2014/main" id="{FBEB6DA9-658B-4823-9E00-A28A971CD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" name="Picture 180">
          <a:extLst>
            <a:ext uri="{FF2B5EF4-FFF2-40B4-BE49-F238E27FC236}">
              <a16:creationId xmlns:a16="http://schemas.microsoft.com/office/drawing/2014/main" id="{DC2ED652-9E5B-4863-98ED-9887B546E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" name="Picture 181">
          <a:extLst>
            <a:ext uri="{FF2B5EF4-FFF2-40B4-BE49-F238E27FC236}">
              <a16:creationId xmlns:a16="http://schemas.microsoft.com/office/drawing/2014/main" id="{0DA2BB27-7D43-413F-96A6-5418E8399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" name="Picture 182">
          <a:extLst>
            <a:ext uri="{FF2B5EF4-FFF2-40B4-BE49-F238E27FC236}">
              <a16:creationId xmlns:a16="http://schemas.microsoft.com/office/drawing/2014/main" id="{0FDF7C15-7623-4C4B-99B0-4E24F1D98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" name="Picture 183">
          <a:extLst>
            <a:ext uri="{FF2B5EF4-FFF2-40B4-BE49-F238E27FC236}">
              <a16:creationId xmlns:a16="http://schemas.microsoft.com/office/drawing/2014/main" id="{6249FCFE-F62A-4210-BC9B-670E4764A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" name="Picture 184">
          <a:extLst>
            <a:ext uri="{FF2B5EF4-FFF2-40B4-BE49-F238E27FC236}">
              <a16:creationId xmlns:a16="http://schemas.microsoft.com/office/drawing/2014/main" id="{B8296CC7-B144-4E0B-8847-B3E3F0B29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" name="Picture 185">
          <a:extLst>
            <a:ext uri="{FF2B5EF4-FFF2-40B4-BE49-F238E27FC236}">
              <a16:creationId xmlns:a16="http://schemas.microsoft.com/office/drawing/2014/main" id="{932E90AA-9CDB-4839-8B7E-43AEC37FE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" name="Picture 186">
          <a:extLst>
            <a:ext uri="{FF2B5EF4-FFF2-40B4-BE49-F238E27FC236}">
              <a16:creationId xmlns:a16="http://schemas.microsoft.com/office/drawing/2014/main" id="{CEF539B6-3B46-41D6-8210-8A6A06765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" name="Picture 187">
          <a:extLst>
            <a:ext uri="{FF2B5EF4-FFF2-40B4-BE49-F238E27FC236}">
              <a16:creationId xmlns:a16="http://schemas.microsoft.com/office/drawing/2014/main" id="{85CF48DE-0A0F-47C1-ADD7-570B361C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" name="Picture 188">
          <a:extLst>
            <a:ext uri="{FF2B5EF4-FFF2-40B4-BE49-F238E27FC236}">
              <a16:creationId xmlns:a16="http://schemas.microsoft.com/office/drawing/2014/main" id="{A0919DEE-9811-434F-8B77-0F79B5039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" name="Picture 189">
          <a:extLst>
            <a:ext uri="{FF2B5EF4-FFF2-40B4-BE49-F238E27FC236}">
              <a16:creationId xmlns:a16="http://schemas.microsoft.com/office/drawing/2014/main" id="{AD317B00-658C-448F-BA76-330BFAF61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" name="Picture 190">
          <a:extLst>
            <a:ext uri="{FF2B5EF4-FFF2-40B4-BE49-F238E27FC236}">
              <a16:creationId xmlns:a16="http://schemas.microsoft.com/office/drawing/2014/main" id="{197AB670-4DC0-41A8-BE9A-A4EFD9408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" name="Picture 191">
          <a:extLst>
            <a:ext uri="{FF2B5EF4-FFF2-40B4-BE49-F238E27FC236}">
              <a16:creationId xmlns:a16="http://schemas.microsoft.com/office/drawing/2014/main" id="{76ABA5CE-BEFD-402F-9BEE-FC3E4FD5D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" name="Picture 192">
          <a:extLst>
            <a:ext uri="{FF2B5EF4-FFF2-40B4-BE49-F238E27FC236}">
              <a16:creationId xmlns:a16="http://schemas.microsoft.com/office/drawing/2014/main" id="{FCAF33ED-3748-43C4-A197-18E2F8429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" name="Picture 193">
          <a:extLst>
            <a:ext uri="{FF2B5EF4-FFF2-40B4-BE49-F238E27FC236}">
              <a16:creationId xmlns:a16="http://schemas.microsoft.com/office/drawing/2014/main" id="{30B3C1C9-04BF-4A37-9A75-6EA6ABD3A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" name="Picture 194">
          <a:extLst>
            <a:ext uri="{FF2B5EF4-FFF2-40B4-BE49-F238E27FC236}">
              <a16:creationId xmlns:a16="http://schemas.microsoft.com/office/drawing/2014/main" id="{1A88CA5B-6C6F-40A2-A5AC-D3E974E64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" name="Picture 195">
          <a:extLst>
            <a:ext uri="{FF2B5EF4-FFF2-40B4-BE49-F238E27FC236}">
              <a16:creationId xmlns:a16="http://schemas.microsoft.com/office/drawing/2014/main" id="{0CBA42CE-A930-48A0-A4AB-26820FA11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" name="Picture 196">
          <a:extLst>
            <a:ext uri="{FF2B5EF4-FFF2-40B4-BE49-F238E27FC236}">
              <a16:creationId xmlns:a16="http://schemas.microsoft.com/office/drawing/2014/main" id="{27CE3AED-7E4F-4F24-AE5F-96362E976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" name="Picture 197">
          <a:extLst>
            <a:ext uri="{FF2B5EF4-FFF2-40B4-BE49-F238E27FC236}">
              <a16:creationId xmlns:a16="http://schemas.microsoft.com/office/drawing/2014/main" id="{C0BEF5ED-7D9C-4AF5-8A7F-54B76EF64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" name="Picture 198">
          <a:extLst>
            <a:ext uri="{FF2B5EF4-FFF2-40B4-BE49-F238E27FC236}">
              <a16:creationId xmlns:a16="http://schemas.microsoft.com/office/drawing/2014/main" id="{7AFF5138-FC10-47B3-B317-E40E2AD84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" name="Picture 199">
          <a:extLst>
            <a:ext uri="{FF2B5EF4-FFF2-40B4-BE49-F238E27FC236}">
              <a16:creationId xmlns:a16="http://schemas.microsoft.com/office/drawing/2014/main" id="{4A553B19-6501-451B-BA8B-A3BDE1EBF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" name="Picture 200">
          <a:extLst>
            <a:ext uri="{FF2B5EF4-FFF2-40B4-BE49-F238E27FC236}">
              <a16:creationId xmlns:a16="http://schemas.microsoft.com/office/drawing/2014/main" id="{BC1BA5B7-8259-4F3E-B2C0-A15EC5725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" name="Picture 201">
          <a:extLst>
            <a:ext uri="{FF2B5EF4-FFF2-40B4-BE49-F238E27FC236}">
              <a16:creationId xmlns:a16="http://schemas.microsoft.com/office/drawing/2014/main" id="{EFAD7A3C-50B5-457E-B28C-2DC9EAA24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" name="Picture 288">
          <a:extLst>
            <a:ext uri="{FF2B5EF4-FFF2-40B4-BE49-F238E27FC236}">
              <a16:creationId xmlns:a16="http://schemas.microsoft.com/office/drawing/2014/main" id="{C9ED407F-56C8-46F5-ABD3-0926DE824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" name="Picture 289">
          <a:extLst>
            <a:ext uri="{FF2B5EF4-FFF2-40B4-BE49-F238E27FC236}">
              <a16:creationId xmlns:a16="http://schemas.microsoft.com/office/drawing/2014/main" id="{B7A018E9-B0BF-41BD-87EF-9BCC0FD52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" name="Picture 290">
          <a:extLst>
            <a:ext uri="{FF2B5EF4-FFF2-40B4-BE49-F238E27FC236}">
              <a16:creationId xmlns:a16="http://schemas.microsoft.com/office/drawing/2014/main" id="{4A6B44F5-D6EA-4E82-BC76-3C5D9B000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" name="Picture 291">
          <a:extLst>
            <a:ext uri="{FF2B5EF4-FFF2-40B4-BE49-F238E27FC236}">
              <a16:creationId xmlns:a16="http://schemas.microsoft.com/office/drawing/2014/main" id="{90C8D6B0-DF64-45E5-A4DA-F8716DB50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" name="Picture 292">
          <a:extLst>
            <a:ext uri="{FF2B5EF4-FFF2-40B4-BE49-F238E27FC236}">
              <a16:creationId xmlns:a16="http://schemas.microsoft.com/office/drawing/2014/main" id="{70C25A64-4478-4BEC-A00B-BF5A62905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" name="Picture 293">
          <a:extLst>
            <a:ext uri="{FF2B5EF4-FFF2-40B4-BE49-F238E27FC236}">
              <a16:creationId xmlns:a16="http://schemas.microsoft.com/office/drawing/2014/main" id="{B0ED3C5C-5406-4B4C-8034-266A9112E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" name="Picture 294">
          <a:extLst>
            <a:ext uri="{FF2B5EF4-FFF2-40B4-BE49-F238E27FC236}">
              <a16:creationId xmlns:a16="http://schemas.microsoft.com/office/drawing/2014/main" id="{2B5FEA38-7FF3-4597-B70E-6A69B0A62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" name="Picture 295">
          <a:extLst>
            <a:ext uri="{FF2B5EF4-FFF2-40B4-BE49-F238E27FC236}">
              <a16:creationId xmlns:a16="http://schemas.microsoft.com/office/drawing/2014/main" id="{CB8460FD-2E49-45CF-9FC5-243AEB8A1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" name="Picture 296">
          <a:extLst>
            <a:ext uri="{FF2B5EF4-FFF2-40B4-BE49-F238E27FC236}">
              <a16:creationId xmlns:a16="http://schemas.microsoft.com/office/drawing/2014/main" id="{66588271-4DA6-4902-8CE0-E9CD4AC19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" name="Picture 297">
          <a:extLst>
            <a:ext uri="{FF2B5EF4-FFF2-40B4-BE49-F238E27FC236}">
              <a16:creationId xmlns:a16="http://schemas.microsoft.com/office/drawing/2014/main" id="{2ADF9ABD-D48D-467D-90AF-E2F2BBED7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" name="Picture 298">
          <a:extLst>
            <a:ext uri="{FF2B5EF4-FFF2-40B4-BE49-F238E27FC236}">
              <a16:creationId xmlns:a16="http://schemas.microsoft.com/office/drawing/2014/main" id="{AEF8D300-A2D8-4BD8-9AC2-FACF30032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" name="Picture 299">
          <a:extLst>
            <a:ext uri="{FF2B5EF4-FFF2-40B4-BE49-F238E27FC236}">
              <a16:creationId xmlns:a16="http://schemas.microsoft.com/office/drawing/2014/main" id="{AD8168B2-6763-4CEE-B963-273F8FA42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" name="Picture 300">
          <a:extLst>
            <a:ext uri="{FF2B5EF4-FFF2-40B4-BE49-F238E27FC236}">
              <a16:creationId xmlns:a16="http://schemas.microsoft.com/office/drawing/2014/main" id="{D9F6F53B-360A-41CA-AF8A-8D4C17421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" name="Picture 301">
          <a:extLst>
            <a:ext uri="{FF2B5EF4-FFF2-40B4-BE49-F238E27FC236}">
              <a16:creationId xmlns:a16="http://schemas.microsoft.com/office/drawing/2014/main" id="{67C52631-4FE8-40B6-8B50-18A3469D7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" name="Picture 302">
          <a:extLst>
            <a:ext uri="{FF2B5EF4-FFF2-40B4-BE49-F238E27FC236}">
              <a16:creationId xmlns:a16="http://schemas.microsoft.com/office/drawing/2014/main" id="{0CCAF1C2-0CAE-4838-982B-8A79A2DF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" name="Picture 303">
          <a:extLst>
            <a:ext uri="{FF2B5EF4-FFF2-40B4-BE49-F238E27FC236}">
              <a16:creationId xmlns:a16="http://schemas.microsoft.com/office/drawing/2014/main" id="{0D391D0B-CE13-4FA2-9A47-E135A55A8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" name="Picture 304">
          <a:extLst>
            <a:ext uri="{FF2B5EF4-FFF2-40B4-BE49-F238E27FC236}">
              <a16:creationId xmlns:a16="http://schemas.microsoft.com/office/drawing/2014/main" id="{2AD077DF-1D8C-41DE-9C94-5FF892531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" name="Picture 305">
          <a:extLst>
            <a:ext uri="{FF2B5EF4-FFF2-40B4-BE49-F238E27FC236}">
              <a16:creationId xmlns:a16="http://schemas.microsoft.com/office/drawing/2014/main" id="{9800BA29-E6CF-4CD0-9FF9-89A11F99D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" name="Picture 306">
          <a:extLst>
            <a:ext uri="{FF2B5EF4-FFF2-40B4-BE49-F238E27FC236}">
              <a16:creationId xmlns:a16="http://schemas.microsoft.com/office/drawing/2014/main" id="{915419CC-102B-4CF9-B709-AE2379492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" name="Picture 307">
          <a:extLst>
            <a:ext uri="{FF2B5EF4-FFF2-40B4-BE49-F238E27FC236}">
              <a16:creationId xmlns:a16="http://schemas.microsoft.com/office/drawing/2014/main" id="{4446086A-A98C-4DE2-A1F9-05674DAED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" name="Picture 308">
          <a:extLst>
            <a:ext uri="{FF2B5EF4-FFF2-40B4-BE49-F238E27FC236}">
              <a16:creationId xmlns:a16="http://schemas.microsoft.com/office/drawing/2014/main" id="{1B0F343D-0C29-4EC5-A3D5-B90DFB428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" name="Picture 309">
          <a:extLst>
            <a:ext uri="{FF2B5EF4-FFF2-40B4-BE49-F238E27FC236}">
              <a16:creationId xmlns:a16="http://schemas.microsoft.com/office/drawing/2014/main" id="{54B60E10-8139-4AD1-8B17-97EC3F2F2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" name="Picture 310">
          <a:extLst>
            <a:ext uri="{FF2B5EF4-FFF2-40B4-BE49-F238E27FC236}">
              <a16:creationId xmlns:a16="http://schemas.microsoft.com/office/drawing/2014/main" id="{43C38B27-1A02-411B-92C5-9B616B783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" name="Picture 311">
          <a:extLst>
            <a:ext uri="{FF2B5EF4-FFF2-40B4-BE49-F238E27FC236}">
              <a16:creationId xmlns:a16="http://schemas.microsoft.com/office/drawing/2014/main" id="{51C12430-4F5E-4775-996D-D06D48066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" name="Picture 312">
          <a:extLst>
            <a:ext uri="{FF2B5EF4-FFF2-40B4-BE49-F238E27FC236}">
              <a16:creationId xmlns:a16="http://schemas.microsoft.com/office/drawing/2014/main" id="{A75DE75C-80CD-49BE-8CEB-E369A5362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" name="Picture 313">
          <a:extLst>
            <a:ext uri="{FF2B5EF4-FFF2-40B4-BE49-F238E27FC236}">
              <a16:creationId xmlns:a16="http://schemas.microsoft.com/office/drawing/2014/main" id="{15154B6F-92CE-406B-8B80-1233AE9ED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" name="Picture 150">
          <a:extLst>
            <a:ext uri="{FF2B5EF4-FFF2-40B4-BE49-F238E27FC236}">
              <a16:creationId xmlns:a16="http://schemas.microsoft.com/office/drawing/2014/main" id="{C0E7BBB5-A974-46EF-B9BC-533F2C543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" name="Picture 151">
          <a:extLst>
            <a:ext uri="{FF2B5EF4-FFF2-40B4-BE49-F238E27FC236}">
              <a16:creationId xmlns:a16="http://schemas.microsoft.com/office/drawing/2014/main" id="{DC7F8D26-7612-4AE3-A949-DEEE20184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" name="Picture 152">
          <a:extLst>
            <a:ext uri="{FF2B5EF4-FFF2-40B4-BE49-F238E27FC236}">
              <a16:creationId xmlns:a16="http://schemas.microsoft.com/office/drawing/2014/main" id="{769B5AE3-04F8-4516-82C6-4ED928221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" name="Picture 153">
          <a:extLst>
            <a:ext uri="{FF2B5EF4-FFF2-40B4-BE49-F238E27FC236}">
              <a16:creationId xmlns:a16="http://schemas.microsoft.com/office/drawing/2014/main" id="{E9D9B01F-2728-4A20-B1E0-309D4B609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" name="Picture 154">
          <a:extLst>
            <a:ext uri="{FF2B5EF4-FFF2-40B4-BE49-F238E27FC236}">
              <a16:creationId xmlns:a16="http://schemas.microsoft.com/office/drawing/2014/main" id="{5A2CB9AF-6CCF-4BC0-88B6-3BE720126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" name="Picture 155">
          <a:extLst>
            <a:ext uri="{FF2B5EF4-FFF2-40B4-BE49-F238E27FC236}">
              <a16:creationId xmlns:a16="http://schemas.microsoft.com/office/drawing/2014/main" id="{732CDC8E-D4A3-4F1F-9495-0CE083E2A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" name="Picture 156">
          <a:extLst>
            <a:ext uri="{FF2B5EF4-FFF2-40B4-BE49-F238E27FC236}">
              <a16:creationId xmlns:a16="http://schemas.microsoft.com/office/drawing/2014/main" id="{F4C495FC-DFF4-43A0-B9A4-9CBCD1D72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" name="Picture 157">
          <a:extLst>
            <a:ext uri="{FF2B5EF4-FFF2-40B4-BE49-F238E27FC236}">
              <a16:creationId xmlns:a16="http://schemas.microsoft.com/office/drawing/2014/main" id="{0D05110C-8BDC-444A-80C2-ECD415A5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" name="Picture 158">
          <a:extLst>
            <a:ext uri="{FF2B5EF4-FFF2-40B4-BE49-F238E27FC236}">
              <a16:creationId xmlns:a16="http://schemas.microsoft.com/office/drawing/2014/main" id="{C6CEF08B-D831-482D-A048-1ABEBA89F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" name="Picture 159">
          <a:extLst>
            <a:ext uri="{FF2B5EF4-FFF2-40B4-BE49-F238E27FC236}">
              <a16:creationId xmlns:a16="http://schemas.microsoft.com/office/drawing/2014/main" id="{A6FD75C8-E957-4637-82EC-700347309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" name="Picture 160">
          <a:extLst>
            <a:ext uri="{FF2B5EF4-FFF2-40B4-BE49-F238E27FC236}">
              <a16:creationId xmlns:a16="http://schemas.microsoft.com/office/drawing/2014/main" id="{E2E8B809-165D-4678-99BA-5F1FC7E60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" name="Picture 161">
          <a:extLst>
            <a:ext uri="{FF2B5EF4-FFF2-40B4-BE49-F238E27FC236}">
              <a16:creationId xmlns:a16="http://schemas.microsoft.com/office/drawing/2014/main" id="{2F5DC2DA-B57C-4AC7-91D4-2CF5B93A1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" name="Picture 162">
          <a:extLst>
            <a:ext uri="{FF2B5EF4-FFF2-40B4-BE49-F238E27FC236}">
              <a16:creationId xmlns:a16="http://schemas.microsoft.com/office/drawing/2014/main" id="{9E93E45B-5D11-42AB-BEDF-464187EE5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" name="Picture 163">
          <a:extLst>
            <a:ext uri="{FF2B5EF4-FFF2-40B4-BE49-F238E27FC236}">
              <a16:creationId xmlns:a16="http://schemas.microsoft.com/office/drawing/2014/main" id="{F95D0568-A583-48C6-8A47-163DD7719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" name="Picture 164">
          <a:extLst>
            <a:ext uri="{FF2B5EF4-FFF2-40B4-BE49-F238E27FC236}">
              <a16:creationId xmlns:a16="http://schemas.microsoft.com/office/drawing/2014/main" id="{2AAC677F-D41C-440B-A6F4-25A5BC01D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" name="Picture 165">
          <a:extLst>
            <a:ext uri="{FF2B5EF4-FFF2-40B4-BE49-F238E27FC236}">
              <a16:creationId xmlns:a16="http://schemas.microsoft.com/office/drawing/2014/main" id="{82967714-F6AB-47C5-A22D-F5A0C7D55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" name="Picture 166">
          <a:extLst>
            <a:ext uri="{FF2B5EF4-FFF2-40B4-BE49-F238E27FC236}">
              <a16:creationId xmlns:a16="http://schemas.microsoft.com/office/drawing/2014/main" id="{299C9161-7589-40D6-930A-E0DE71372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" name="Picture 167">
          <a:extLst>
            <a:ext uri="{FF2B5EF4-FFF2-40B4-BE49-F238E27FC236}">
              <a16:creationId xmlns:a16="http://schemas.microsoft.com/office/drawing/2014/main" id="{6C61C78B-C319-48A2-B94D-DEF94763C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" name="Picture 168">
          <a:extLst>
            <a:ext uri="{FF2B5EF4-FFF2-40B4-BE49-F238E27FC236}">
              <a16:creationId xmlns:a16="http://schemas.microsoft.com/office/drawing/2014/main" id="{879B1E97-B3AD-4FA9-B1E2-417AB249B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" name="Picture 169">
          <a:extLst>
            <a:ext uri="{FF2B5EF4-FFF2-40B4-BE49-F238E27FC236}">
              <a16:creationId xmlns:a16="http://schemas.microsoft.com/office/drawing/2014/main" id="{72A436B4-EE3B-434A-8314-E0A8C1CCF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" name="Picture 170">
          <a:extLst>
            <a:ext uri="{FF2B5EF4-FFF2-40B4-BE49-F238E27FC236}">
              <a16:creationId xmlns:a16="http://schemas.microsoft.com/office/drawing/2014/main" id="{ED7AA1A8-9638-4FD5-A7D5-479B25B07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7" name="Picture 171">
          <a:extLst>
            <a:ext uri="{FF2B5EF4-FFF2-40B4-BE49-F238E27FC236}">
              <a16:creationId xmlns:a16="http://schemas.microsoft.com/office/drawing/2014/main" id="{9A9D8DE4-1AEF-437D-A84E-61BFA89DE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8" name="Picture 172">
          <a:extLst>
            <a:ext uri="{FF2B5EF4-FFF2-40B4-BE49-F238E27FC236}">
              <a16:creationId xmlns:a16="http://schemas.microsoft.com/office/drawing/2014/main" id="{D4B0B8AC-68C3-4C5E-A826-04BBB0EAB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9" name="Picture 173">
          <a:extLst>
            <a:ext uri="{FF2B5EF4-FFF2-40B4-BE49-F238E27FC236}">
              <a16:creationId xmlns:a16="http://schemas.microsoft.com/office/drawing/2014/main" id="{A5155001-7403-4FD7-A8BF-F2DD159F6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0" name="Picture 174">
          <a:extLst>
            <a:ext uri="{FF2B5EF4-FFF2-40B4-BE49-F238E27FC236}">
              <a16:creationId xmlns:a16="http://schemas.microsoft.com/office/drawing/2014/main" id="{EE71D741-42F7-44E2-B179-E0D4B6898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1" name="Picture 175">
          <a:extLst>
            <a:ext uri="{FF2B5EF4-FFF2-40B4-BE49-F238E27FC236}">
              <a16:creationId xmlns:a16="http://schemas.microsoft.com/office/drawing/2014/main" id="{8D2CF4D5-C724-4B0F-A83D-5A38E9365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2" name="Picture 262">
          <a:extLst>
            <a:ext uri="{FF2B5EF4-FFF2-40B4-BE49-F238E27FC236}">
              <a16:creationId xmlns:a16="http://schemas.microsoft.com/office/drawing/2014/main" id="{380D914A-0A5F-432E-A6FE-F7DE12E35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3" name="Picture 263">
          <a:extLst>
            <a:ext uri="{FF2B5EF4-FFF2-40B4-BE49-F238E27FC236}">
              <a16:creationId xmlns:a16="http://schemas.microsoft.com/office/drawing/2014/main" id="{1709771D-DB8E-40C5-BD4A-5955E51B2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4" name="Picture 264">
          <a:extLst>
            <a:ext uri="{FF2B5EF4-FFF2-40B4-BE49-F238E27FC236}">
              <a16:creationId xmlns:a16="http://schemas.microsoft.com/office/drawing/2014/main" id="{DDB4FCB7-8495-487E-A761-5FC253DBE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5" name="Picture 265">
          <a:extLst>
            <a:ext uri="{FF2B5EF4-FFF2-40B4-BE49-F238E27FC236}">
              <a16:creationId xmlns:a16="http://schemas.microsoft.com/office/drawing/2014/main" id="{177B6DF0-AFD4-4B10-BDE7-DB720E36D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6" name="Picture 266">
          <a:extLst>
            <a:ext uri="{FF2B5EF4-FFF2-40B4-BE49-F238E27FC236}">
              <a16:creationId xmlns:a16="http://schemas.microsoft.com/office/drawing/2014/main" id="{9F03539C-BD7A-4CF3-874E-BFDBF1B7F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7" name="Picture 267">
          <a:extLst>
            <a:ext uri="{FF2B5EF4-FFF2-40B4-BE49-F238E27FC236}">
              <a16:creationId xmlns:a16="http://schemas.microsoft.com/office/drawing/2014/main" id="{81F3A500-FD7F-4543-915D-3B74A93C1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8" name="Picture 268">
          <a:extLst>
            <a:ext uri="{FF2B5EF4-FFF2-40B4-BE49-F238E27FC236}">
              <a16:creationId xmlns:a16="http://schemas.microsoft.com/office/drawing/2014/main" id="{6AFB2C58-432A-414E-8FB5-82238A65F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9" name="Picture 269">
          <a:extLst>
            <a:ext uri="{FF2B5EF4-FFF2-40B4-BE49-F238E27FC236}">
              <a16:creationId xmlns:a16="http://schemas.microsoft.com/office/drawing/2014/main" id="{54889319-1A2F-46F7-9974-F06E1A932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0" name="Picture 270">
          <a:extLst>
            <a:ext uri="{FF2B5EF4-FFF2-40B4-BE49-F238E27FC236}">
              <a16:creationId xmlns:a16="http://schemas.microsoft.com/office/drawing/2014/main" id="{9263220A-FF41-4A13-B2FD-49B414F76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1" name="Picture 271">
          <a:extLst>
            <a:ext uri="{FF2B5EF4-FFF2-40B4-BE49-F238E27FC236}">
              <a16:creationId xmlns:a16="http://schemas.microsoft.com/office/drawing/2014/main" id="{8065A5D9-B389-4750-BA4F-5005321C0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2" name="Picture 272">
          <a:extLst>
            <a:ext uri="{FF2B5EF4-FFF2-40B4-BE49-F238E27FC236}">
              <a16:creationId xmlns:a16="http://schemas.microsoft.com/office/drawing/2014/main" id="{032C7028-F0AF-4F7A-A405-E77AAC3B4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3" name="Picture 273">
          <a:extLst>
            <a:ext uri="{FF2B5EF4-FFF2-40B4-BE49-F238E27FC236}">
              <a16:creationId xmlns:a16="http://schemas.microsoft.com/office/drawing/2014/main" id="{2B2C82DB-BCFF-407C-B56D-A201904EF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4" name="Picture 274">
          <a:extLst>
            <a:ext uri="{FF2B5EF4-FFF2-40B4-BE49-F238E27FC236}">
              <a16:creationId xmlns:a16="http://schemas.microsoft.com/office/drawing/2014/main" id="{B7F3C04F-4D44-4733-989A-92BB8DECF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5" name="Picture 275">
          <a:extLst>
            <a:ext uri="{FF2B5EF4-FFF2-40B4-BE49-F238E27FC236}">
              <a16:creationId xmlns:a16="http://schemas.microsoft.com/office/drawing/2014/main" id="{8228E2FE-532D-445B-8C9D-67826647F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6" name="Picture 276">
          <a:extLst>
            <a:ext uri="{FF2B5EF4-FFF2-40B4-BE49-F238E27FC236}">
              <a16:creationId xmlns:a16="http://schemas.microsoft.com/office/drawing/2014/main" id="{186475F6-B7F2-4185-8A09-F73FF6B96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7" name="Picture 277">
          <a:extLst>
            <a:ext uri="{FF2B5EF4-FFF2-40B4-BE49-F238E27FC236}">
              <a16:creationId xmlns:a16="http://schemas.microsoft.com/office/drawing/2014/main" id="{63B75F79-CFE0-43A8-B1D5-5306E102D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8" name="Picture 278">
          <a:extLst>
            <a:ext uri="{FF2B5EF4-FFF2-40B4-BE49-F238E27FC236}">
              <a16:creationId xmlns:a16="http://schemas.microsoft.com/office/drawing/2014/main" id="{9A4B95F4-50CB-49CF-8613-E6CBF6F5D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9" name="Picture 279">
          <a:extLst>
            <a:ext uri="{FF2B5EF4-FFF2-40B4-BE49-F238E27FC236}">
              <a16:creationId xmlns:a16="http://schemas.microsoft.com/office/drawing/2014/main" id="{A1FC9BF9-9B4A-441C-BC29-73D5E6B33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0" name="Picture 280">
          <a:extLst>
            <a:ext uri="{FF2B5EF4-FFF2-40B4-BE49-F238E27FC236}">
              <a16:creationId xmlns:a16="http://schemas.microsoft.com/office/drawing/2014/main" id="{48D128D3-318B-47FA-9772-3B3EE2D9B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1" name="Picture 281">
          <a:extLst>
            <a:ext uri="{FF2B5EF4-FFF2-40B4-BE49-F238E27FC236}">
              <a16:creationId xmlns:a16="http://schemas.microsoft.com/office/drawing/2014/main" id="{19F2C174-8AB0-4574-BD6C-CA60EC482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2" name="Picture 282">
          <a:extLst>
            <a:ext uri="{FF2B5EF4-FFF2-40B4-BE49-F238E27FC236}">
              <a16:creationId xmlns:a16="http://schemas.microsoft.com/office/drawing/2014/main" id="{78AB5B13-B508-47F2-BED0-44C095176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3" name="Picture 283">
          <a:extLst>
            <a:ext uri="{FF2B5EF4-FFF2-40B4-BE49-F238E27FC236}">
              <a16:creationId xmlns:a16="http://schemas.microsoft.com/office/drawing/2014/main" id="{70E370A6-F1E4-4117-A299-F563D8A48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4" name="Picture 284">
          <a:extLst>
            <a:ext uri="{FF2B5EF4-FFF2-40B4-BE49-F238E27FC236}">
              <a16:creationId xmlns:a16="http://schemas.microsoft.com/office/drawing/2014/main" id="{3BBB7160-16F8-47EF-95F5-71546391D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5" name="Picture 285">
          <a:extLst>
            <a:ext uri="{FF2B5EF4-FFF2-40B4-BE49-F238E27FC236}">
              <a16:creationId xmlns:a16="http://schemas.microsoft.com/office/drawing/2014/main" id="{675C1078-4DFD-4914-962E-F07A52DA2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6" name="Picture 286">
          <a:extLst>
            <a:ext uri="{FF2B5EF4-FFF2-40B4-BE49-F238E27FC236}">
              <a16:creationId xmlns:a16="http://schemas.microsoft.com/office/drawing/2014/main" id="{CBAB0610-11D5-405B-80FD-D190E0D15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7" name="Picture 287">
          <a:extLst>
            <a:ext uri="{FF2B5EF4-FFF2-40B4-BE49-F238E27FC236}">
              <a16:creationId xmlns:a16="http://schemas.microsoft.com/office/drawing/2014/main" id="{DE8218D8-757B-46A9-A07C-1EA500D03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8" name="Picture 18">
          <a:extLst>
            <a:ext uri="{FF2B5EF4-FFF2-40B4-BE49-F238E27FC236}">
              <a16:creationId xmlns:a16="http://schemas.microsoft.com/office/drawing/2014/main" id="{ADD50B41-FEB2-4512-9F62-29E26EA9C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9" name="Picture 19">
          <a:extLst>
            <a:ext uri="{FF2B5EF4-FFF2-40B4-BE49-F238E27FC236}">
              <a16:creationId xmlns:a16="http://schemas.microsoft.com/office/drawing/2014/main" id="{156340B3-1218-49E3-BA46-B607AF4D8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0" name="Picture 20">
          <a:extLst>
            <a:ext uri="{FF2B5EF4-FFF2-40B4-BE49-F238E27FC236}">
              <a16:creationId xmlns:a16="http://schemas.microsoft.com/office/drawing/2014/main" id="{D3B741C7-EFA3-4F18-8F57-4ACC496C1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1" name="Picture 21">
          <a:extLst>
            <a:ext uri="{FF2B5EF4-FFF2-40B4-BE49-F238E27FC236}">
              <a16:creationId xmlns:a16="http://schemas.microsoft.com/office/drawing/2014/main" id="{3DC425AE-3ABE-4184-BD41-D454ED450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2" name="Picture 22">
          <a:extLst>
            <a:ext uri="{FF2B5EF4-FFF2-40B4-BE49-F238E27FC236}">
              <a16:creationId xmlns:a16="http://schemas.microsoft.com/office/drawing/2014/main" id="{03F03711-271E-4401-9D99-A81398C51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3" name="Picture 23">
          <a:extLst>
            <a:ext uri="{FF2B5EF4-FFF2-40B4-BE49-F238E27FC236}">
              <a16:creationId xmlns:a16="http://schemas.microsoft.com/office/drawing/2014/main" id="{3E4DEF9F-1937-417E-A7DD-597C379F7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4" name="Picture 24">
          <a:extLst>
            <a:ext uri="{FF2B5EF4-FFF2-40B4-BE49-F238E27FC236}">
              <a16:creationId xmlns:a16="http://schemas.microsoft.com/office/drawing/2014/main" id="{3D174BAA-656E-4CD0-82C8-A6163B47D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5" name="Picture 25">
          <a:extLst>
            <a:ext uri="{FF2B5EF4-FFF2-40B4-BE49-F238E27FC236}">
              <a16:creationId xmlns:a16="http://schemas.microsoft.com/office/drawing/2014/main" id="{1E50E123-CECA-4EEA-B9A5-C66A3E21F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6" name="Picture 26">
          <a:extLst>
            <a:ext uri="{FF2B5EF4-FFF2-40B4-BE49-F238E27FC236}">
              <a16:creationId xmlns:a16="http://schemas.microsoft.com/office/drawing/2014/main" id="{5A982648-51D7-49A2-9FAB-AD28FF55D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7" name="Picture 27">
          <a:extLst>
            <a:ext uri="{FF2B5EF4-FFF2-40B4-BE49-F238E27FC236}">
              <a16:creationId xmlns:a16="http://schemas.microsoft.com/office/drawing/2014/main" id="{09867243-6B15-4A4C-B61F-985FD53B7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8" name="Picture 28">
          <a:extLst>
            <a:ext uri="{FF2B5EF4-FFF2-40B4-BE49-F238E27FC236}">
              <a16:creationId xmlns:a16="http://schemas.microsoft.com/office/drawing/2014/main" id="{0A507549-AA5B-4A90-969E-C96B8CF86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9" name="Picture 29">
          <a:extLst>
            <a:ext uri="{FF2B5EF4-FFF2-40B4-BE49-F238E27FC236}">
              <a16:creationId xmlns:a16="http://schemas.microsoft.com/office/drawing/2014/main" id="{993F56BB-2990-4D44-8DB6-898352458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0" name="Picture 30">
          <a:extLst>
            <a:ext uri="{FF2B5EF4-FFF2-40B4-BE49-F238E27FC236}">
              <a16:creationId xmlns:a16="http://schemas.microsoft.com/office/drawing/2014/main" id="{4B8FED2B-7ECA-4B5C-B075-C59EC35A0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1" name="Picture 31">
          <a:extLst>
            <a:ext uri="{FF2B5EF4-FFF2-40B4-BE49-F238E27FC236}">
              <a16:creationId xmlns:a16="http://schemas.microsoft.com/office/drawing/2014/main" id="{69E06772-136B-4D7D-81D0-6D1872A51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2" name="Picture 32">
          <a:extLst>
            <a:ext uri="{FF2B5EF4-FFF2-40B4-BE49-F238E27FC236}">
              <a16:creationId xmlns:a16="http://schemas.microsoft.com/office/drawing/2014/main" id="{A3CA1CEE-B530-4A36-B125-CC9D3D0A6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3" name="Picture 33">
          <a:extLst>
            <a:ext uri="{FF2B5EF4-FFF2-40B4-BE49-F238E27FC236}">
              <a16:creationId xmlns:a16="http://schemas.microsoft.com/office/drawing/2014/main" id="{98C8A31C-7330-4E02-8D4A-12578862E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4" name="Picture 34">
          <a:extLst>
            <a:ext uri="{FF2B5EF4-FFF2-40B4-BE49-F238E27FC236}">
              <a16:creationId xmlns:a16="http://schemas.microsoft.com/office/drawing/2014/main" id="{31932520-61F7-40D3-8095-627240BEA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5" name="Picture 35">
          <a:extLst>
            <a:ext uri="{FF2B5EF4-FFF2-40B4-BE49-F238E27FC236}">
              <a16:creationId xmlns:a16="http://schemas.microsoft.com/office/drawing/2014/main" id="{2757DFE3-506D-4DA4-9103-25F214A83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6" name="Picture 36">
          <a:extLst>
            <a:ext uri="{FF2B5EF4-FFF2-40B4-BE49-F238E27FC236}">
              <a16:creationId xmlns:a16="http://schemas.microsoft.com/office/drawing/2014/main" id="{FD1265FA-EC61-4419-893D-ACDB84246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7" name="Picture 37">
          <a:extLst>
            <a:ext uri="{FF2B5EF4-FFF2-40B4-BE49-F238E27FC236}">
              <a16:creationId xmlns:a16="http://schemas.microsoft.com/office/drawing/2014/main" id="{5FD860BF-715E-4977-B115-F38D6E558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8" name="Picture 38">
          <a:extLst>
            <a:ext uri="{FF2B5EF4-FFF2-40B4-BE49-F238E27FC236}">
              <a16:creationId xmlns:a16="http://schemas.microsoft.com/office/drawing/2014/main" id="{9EDBA19C-5858-4AAB-9716-16E999070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9" name="Picture 39">
          <a:extLst>
            <a:ext uri="{FF2B5EF4-FFF2-40B4-BE49-F238E27FC236}">
              <a16:creationId xmlns:a16="http://schemas.microsoft.com/office/drawing/2014/main" id="{30D8D725-45E4-4029-8D59-B93399CCA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0" name="Picture 40">
          <a:extLst>
            <a:ext uri="{FF2B5EF4-FFF2-40B4-BE49-F238E27FC236}">
              <a16:creationId xmlns:a16="http://schemas.microsoft.com/office/drawing/2014/main" id="{0A05F673-2D53-467C-B84A-0BC69F4BF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1" name="Picture 41">
          <a:extLst>
            <a:ext uri="{FF2B5EF4-FFF2-40B4-BE49-F238E27FC236}">
              <a16:creationId xmlns:a16="http://schemas.microsoft.com/office/drawing/2014/main" id="{75363482-BA78-4AC4-A4C6-6246AAB12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2" name="Picture 42">
          <a:extLst>
            <a:ext uri="{FF2B5EF4-FFF2-40B4-BE49-F238E27FC236}">
              <a16:creationId xmlns:a16="http://schemas.microsoft.com/office/drawing/2014/main" id="{89335B2A-7757-409D-87CF-4514F8352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3" name="Picture 43">
          <a:extLst>
            <a:ext uri="{FF2B5EF4-FFF2-40B4-BE49-F238E27FC236}">
              <a16:creationId xmlns:a16="http://schemas.microsoft.com/office/drawing/2014/main" id="{2AE19797-E0C6-4776-BF4C-154ED6D8B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4" name="Picture 44">
          <a:extLst>
            <a:ext uri="{FF2B5EF4-FFF2-40B4-BE49-F238E27FC236}">
              <a16:creationId xmlns:a16="http://schemas.microsoft.com/office/drawing/2014/main" id="{46FABE41-59EE-4699-9F4F-71F4DDDF8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5" name="Picture 45">
          <a:extLst>
            <a:ext uri="{FF2B5EF4-FFF2-40B4-BE49-F238E27FC236}">
              <a16:creationId xmlns:a16="http://schemas.microsoft.com/office/drawing/2014/main" id="{6CC963A5-707D-4018-8B8C-4F8F90F61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6" name="Picture 46">
          <a:extLst>
            <a:ext uri="{FF2B5EF4-FFF2-40B4-BE49-F238E27FC236}">
              <a16:creationId xmlns:a16="http://schemas.microsoft.com/office/drawing/2014/main" id="{9FEC1823-128A-4911-8AA1-93D9DEBFA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7" name="Picture 47">
          <a:extLst>
            <a:ext uri="{FF2B5EF4-FFF2-40B4-BE49-F238E27FC236}">
              <a16:creationId xmlns:a16="http://schemas.microsoft.com/office/drawing/2014/main" id="{3645B6F6-023F-49F6-8218-32407ECF2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8" name="Picture 48">
          <a:extLst>
            <a:ext uri="{FF2B5EF4-FFF2-40B4-BE49-F238E27FC236}">
              <a16:creationId xmlns:a16="http://schemas.microsoft.com/office/drawing/2014/main" id="{2FD67E5F-C344-46AF-BB77-0C3D0982B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9" name="Picture 49">
          <a:extLst>
            <a:ext uri="{FF2B5EF4-FFF2-40B4-BE49-F238E27FC236}">
              <a16:creationId xmlns:a16="http://schemas.microsoft.com/office/drawing/2014/main" id="{A239AD05-053E-45A3-8987-2EEB3257A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0" name="Picture 50">
          <a:extLst>
            <a:ext uri="{FF2B5EF4-FFF2-40B4-BE49-F238E27FC236}">
              <a16:creationId xmlns:a16="http://schemas.microsoft.com/office/drawing/2014/main" id="{DBEF10F2-300D-41A2-B363-33C4B9E13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1" name="Picture 51">
          <a:extLst>
            <a:ext uri="{FF2B5EF4-FFF2-40B4-BE49-F238E27FC236}">
              <a16:creationId xmlns:a16="http://schemas.microsoft.com/office/drawing/2014/main" id="{2C297365-6200-4EFF-BBA2-B3CE0F96D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2" name="Picture 52">
          <a:extLst>
            <a:ext uri="{FF2B5EF4-FFF2-40B4-BE49-F238E27FC236}">
              <a16:creationId xmlns:a16="http://schemas.microsoft.com/office/drawing/2014/main" id="{3D55EC04-010E-418B-9F4F-262B107FF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3" name="Picture 53">
          <a:extLst>
            <a:ext uri="{FF2B5EF4-FFF2-40B4-BE49-F238E27FC236}">
              <a16:creationId xmlns:a16="http://schemas.microsoft.com/office/drawing/2014/main" id="{AEAF03EF-D24C-4589-A5B3-CF3391B03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4" name="Picture 54">
          <a:extLst>
            <a:ext uri="{FF2B5EF4-FFF2-40B4-BE49-F238E27FC236}">
              <a16:creationId xmlns:a16="http://schemas.microsoft.com/office/drawing/2014/main" id="{6B4ADC59-12EA-410F-B21B-F8B6A6B60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5" name="Picture 55">
          <a:extLst>
            <a:ext uri="{FF2B5EF4-FFF2-40B4-BE49-F238E27FC236}">
              <a16:creationId xmlns:a16="http://schemas.microsoft.com/office/drawing/2014/main" id="{0424A464-6A7B-4AB5-AEB6-924D967B4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6" name="Picture 56">
          <a:extLst>
            <a:ext uri="{FF2B5EF4-FFF2-40B4-BE49-F238E27FC236}">
              <a16:creationId xmlns:a16="http://schemas.microsoft.com/office/drawing/2014/main" id="{8F423658-BF24-4795-B55A-3265E0D16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7" name="Picture 57">
          <a:extLst>
            <a:ext uri="{FF2B5EF4-FFF2-40B4-BE49-F238E27FC236}">
              <a16:creationId xmlns:a16="http://schemas.microsoft.com/office/drawing/2014/main" id="{E9EC518D-AD95-4202-A1B2-6D1A9A8C4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8" name="Picture 58">
          <a:extLst>
            <a:ext uri="{FF2B5EF4-FFF2-40B4-BE49-F238E27FC236}">
              <a16:creationId xmlns:a16="http://schemas.microsoft.com/office/drawing/2014/main" id="{3B970C83-AE76-4DA4-B18B-4A4838DDC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9" name="Picture 59">
          <a:extLst>
            <a:ext uri="{FF2B5EF4-FFF2-40B4-BE49-F238E27FC236}">
              <a16:creationId xmlns:a16="http://schemas.microsoft.com/office/drawing/2014/main" id="{C5777E2A-15D2-4009-930E-18404F26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0" name="Picture 60">
          <a:extLst>
            <a:ext uri="{FF2B5EF4-FFF2-40B4-BE49-F238E27FC236}">
              <a16:creationId xmlns:a16="http://schemas.microsoft.com/office/drawing/2014/main" id="{20A9E40F-1CEC-4335-86C7-B7AC22FFE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1" name="Picture 61">
          <a:extLst>
            <a:ext uri="{FF2B5EF4-FFF2-40B4-BE49-F238E27FC236}">
              <a16:creationId xmlns:a16="http://schemas.microsoft.com/office/drawing/2014/main" id="{7DFC8E1E-D51B-4546-953C-33D3D17D0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2" name="Picture 62">
          <a:extLst>
            <a:ext uri="{FF2B5EF4-FFF2-40B4-BE49-F238E27FC236}">
              <a16:creationId xmlns:a16="http://schemas.microsoft.com/office/drawing/2014/main" id="{9638BE2E-6246-48FB-9CE9-19BC6B4C7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3" name="Picture 63">
          <a:extLst>
            <a:ext uri="{FF2B5EF4-FFF2-40B4-BE49-F238E27FC236}">
              <a16:creationId xmlns:a16="http://schemas.microsoft.com/office/drawing/2014/main" id="{92C6A591-DDA7-4A63-A588-286D53F32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4" name="Picture 104">
          <a:extLst>
            <a:ext uri="{FF2B5EF4-FFF2-40B4-BE49-F238E27FC236}">
              <a16:creationId xmlns:a16="http://schemas.microsoft.com/office/drawing/2014/main" id="{43028498-BCD9-4D6E-8377-B6D8A62D7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5" name="Picture 105">
          <a:extLst>
            <a:ext uri="{FF2B5EF4-FFF2-40B4-BE49-F238E27FC236}">
              <a16:creationId xmlns:a16="http://schemas.microsoft.com/office/drawing/2014/main" id="{3A9468D2-253B-4462-973A-EF59998D2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6" name="Picture 106">
          <a:extLst>
            <a:ext uri="{FF2B5EF4-FFF2-40B4-BE49-F238E27FC236}">
              <a16:creationId xmlns:a16="http://schemas.microsoft.com/office/drawing/2014/main" id="{486FA7B3-9D02-4D17-9B96-5104E826F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7" name="Picture 107">
          <a:extLst>
            <a:ext uri="{FF2B5EF4-FFF2-40B4-BE49-F238E27FC236}">
              <a16:creationId xmlns:a16="http://schemas.microsoft.com/office/drawing/2014/main" id="{62D3695B-8C4B-4FF6-ACDF-C0A75B1A6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8" name="Picture 108">
          <a:extLst>
            <a:ext uri="{FF2B5EF4-FFF2-40B4-BE49-F238E27FC236}">
              <a16:creationId xmlns:a16="http://schemas.microsoft.com/office/drawing/2014/main" id="{089F9C06-4D49-4AFA-8FFD-7D4DFC32C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9" name="Picture 109">
          <a:extLst>
            <a:ext uri="{FF2B5EF4-FFF2-40B4-BE49-F238E27FC236}">
              <a16:creationId xmlns:a16="http://schemas.microsoft.com/office/drawing/2014/main" id="{8D327B40-50F1-4479-9DA3-3BD802DDB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0" name="Picture 110">
          <a:extLst>
            <a:ext uri="{FF2B5EF4-FFF2-40B4-BE49-F238E27FC236}">
              <a16:creationId xmlns:a16="http://schemas.microsoft.com/office/drawing/2014/main" id="{A2B00925-674A-40EC-BC32-BED0E2880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1" name="Picture 111">
          <a:extLst>
            <a:ext uri="{FF2B5EF4-FFF2-40B4-BE49-F238E27FC236}">
              <a16:creationId xmlns:a16="http://schemas.microsoft.com/office/drawing/2014/main" id="{B7A34AAA-0423-43D7-8851-64DF556D8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2" name="Picture 112">
          <a:extLst>
            <a:ext uri="{FF2B5EF4-FFF2-40B4-BE49-F238E27FC236}">
              <a16:creationId xmlns:a16="http://schemas.microsoft.com/office/drawing/2014/main" id="{EE12A40E-E071-4201-9AF0-9FFCDE0F7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3" name="Picture 113">
          <a:extLst>
            <a:ext uri="{FF2B5EF4-FFF2-40B4-BE49-F238E27FC236}">
              <a16:creationId xmlns:a16="http://schemas.microsoft.com/office/drawing/2014/main" id="{35910B7B-DCD2-4BBC-B9CF-217A4F3A9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4" name="Picture 114">
          <a:extLst>
            <a:ext uri="{FF2B5EF4-FFF2-40B4-BE49-F238E27FC236}">
              <a16:creationId xmlns:a16="http://schemas.microsoft.com/office/drawing/2014/main" id="{F568F5C7-BB33-4042-9118-0413B1EC4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5" name="Picture 115">
          <a:extLst>
            <a:ext uri="{FF2B5EF4-FFF2-40B4-BE49-F238E27FC236}">
              <a16:creationId xmlns:a16="http://schemas.microsoft.com/office/drawing/2014/main" id="{B52859A3-EDCE-4887-B035-813485BA6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6" name="Picture 116">
          <a:extLst>
            <a:ext uri="{FF2B5EF4-FFF2-40B4-BE49-F238E27FC236}">
              <a16:creationId xmlns:a16="http://schemas.microsoft.com/office/drawing/2014/main" id="{D6C56751-5FCF-4227-885F-D5E09029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7" name="Picture 117">
          <a:extLst>
            <a:ext uri="{FF2B5EF4-FFF2-40B4-BE49-F238E27FC236}">
              <a16:creationId xmlns:a16="http://schemas.microsoft.com/office/drawing/2014/main" id="{214EBB9A-F4CD-4A37-9F80-7BAADBEDA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8" name="Picture 118">
          <a:extLst>
            <a:ext uri="{FF2B5EF4-FFF2-40B4-BE49-F238E27FC236}">
              <a16:creationId xmlns:a16="http://schemas.microsoft.com/office/drawing/2014/main" id="{B42EF766-73B5-4FD9-A2FD-425BCE2D1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9" name="Picture 119">
          <a:extLst>
            <a:ext uri="{FF2B5EF4-FFF2-40B4-BE49-F238E27FC236}">
              <a16:creationId xmlns:a16="http://schemas.microsoft.com/office/drawing/2014/main" id="{4C0FF814-8C3A-492C-9AB0-D2AE6DDF6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0" name="Picture 120">
          <a:extLst>
            <a:ext uri="{FF2B5EF4-FFF2-40B4-BE49-F238E27FC236}">
              <a16:creationId xmlns:a16="http://schemas.microsoft.com/office/drawing/2014/main" id="{DF132F3B-6C52-481F-84B8-88C43EEAA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1" name="Picture 121">
          <a:extLst>
            <a:ext uri="{FF2B5EF4-FFF2-40B4-BE49-F238E27FC236}">
              <a16:creationId xmlns:a16="http://schemas.microsoft.com/office/drawing/2014/main" id="{C72B30CA-4DE9-44FB-B79E-82AA42562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2" name="Picture 122">
          <a:extLst>
            <a:ext uri="{FF2B5EF4-FFF2-40B4-BE49-F238E27FC236}">
              <a16:creationId xmlns:a16="http://schemas.microsoft.com/office/drawing/2014/main" id="{642EFE46-07B7-4CC3-8CD9-625CCE9B2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3" name="Picture 123">
          <a:extLst>
            <a:ext uri="{FF2B5EF4-FFF2-40B4-BE49-F238E27FC236}">
              <a16:creationId xmlns:a16="http://schemas.microsoft.com/office/drawing/2014/main" id="{386BFA4F-EADA-43C0-97A1-592025316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4" name="Picture 124">
          <a:extLst>
            <a:ext uri="{FF2B5EF4-FFF2-40B4-BE49-F238E27FC236}">
              <a16:creationId xmlns:a16="http://schemas.microsoft.com/office/drawing/2014/main" id="{78CF02D5-B040-4744-9D61-CB18880BD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5" name="Picture 125">
          <a:extLst>
            <a:ext uri="{FF2B5EF4-FFF2-40B4-BE49-F238E27FC236}">
              <a16:creationId xmlns:a16="http://schemas.microsoft.com/office/drawing/2014/main" id="{D4BEACCD-E893-42A1-AE5C-37BF0C09A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6" name="Picture 126">
          <a:extLst>
            <a:ext uri="{FF2B5EF4-FFF2-40B4-BE49-F238E27FC236}">
              <a16:creationId xmlns:a16="http://schemas.microsoft.com/office/drawing/2014/main" id="{7FD9A79B-EA25-42C8-A8A2-AB90FA417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7" name="Picture 127">
          <a:extLst>
            <a:ext uri="{FF2B5EF4-FFF2-40B4-BE49-F238E27FC236}">
              <a16:creationId xmlns:a16="http://schemas.microsoft.com/office/drawing/2014/main" id="{2D396A10-E3D7-4BCA-8458-C93B50321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8" name="Picture 128">
          <a:extLst>
            <a:ext uri="{FF2B5EF4-FFF2-40B4-BE49-F238E27FC236}">
              <a16:creationId xmlns:a16="http://schemas.microsoft.com/office/drawing/2014/main" id="{AAB229AF-2CFC-41F2-A6BE-23E1BF9C7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9" name="Picture 129">
          <a:extLst>
            <a:ext uri="{FF2B5EF4-FFF2-40B4-BE49-F238E27FC236}">
              <a16:creationId xmlns:a16="http://schemas.microsoft.com/office/drawing/2014/main" id="{A3713118-9751-45C7-A495-4A65CCB7E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0" name="Picture 130">
          <a:extLst>
            <a:ext uri="{FF2B5EF4-FFF2-40B4-BE49-F238E27FC236}">
              <a16:creationId xmlns:a16="http://schemas.microsoft.com/office/drawing/2014/main" id="{5917082E-D339-410B-928B-3668B6699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1" name="Picture 131">
          <a:extLst>
            <a:ext uri="{FF2B5EF4-FFF2-40B4-BE49-F238E27FC236}">
              <a16:creationId xmlns:a16="http://schemas.microsoft.com/office/drawing/2014/main" id="{5CF2504B-915C-466B-A37D-B64BB3E68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2" name="Picture 132">
          <a:extLst>
            <a:ext uri="{FF2B5EF4-FFF2-40B4-BE49-F238E27FC236}">
              <a16:creationId xmlns:a16="http://schemas.microsoft.com/office/drawing/2014/main" id="{C532386F-6DC5-4BC2-9902-F7061F4F0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3" name="Picture 133">
          <a:extLst>
            <a:ext uri="{FF2B5EF4-FFF2-40B4-BE49-F238E27FC236}">
              <a16:creationId xmlns:a16="http://schemas.microsoft.com/office/drawing/2014/main" id="{A8991B0C-B301-48A3-AC2D-E232374EC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4" name="Picture 134">
          <a:extLst>
            <a:ext uri="{FF2B5EF4-FFF2-40B4-BE49-F238E27FC236}">
              <a16:creationId xmlns:a16="http://schemas.microsoft.com/office/drawing/2014/main" id="{CA368620-957A-4166-BD03-F4364DF43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5" name="Picture 135">
          <a:extLst>
            <a:ext uri="{FF2B5EF4-FFF2-40B4-BE49-F238E27FC236}">
              <a16:creationId xmlns:a16="http://schemas.microsoft.com/office/drawing/2014/main" id="{FFD4FE31-CDBF-440C-883B-E460729B6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6" name="Picture 136">
          <a:extLst>
            <a:ext uri="{FF2B5EF4-FFF2-40B4-BE49-F238E27FC236}">
              <a16:creationId xmlns:a16="http://schemas.microsoft.com/office/drawing/2014/main" id="{F8FB9063-1039-4AE0-AA6C-F7902604C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7" name="Picture 137">
          <a:extLst>
            <a:ext uri="{FF2B5EF4-FFF2-40B4-BE49-F238E27FC236}">
              <a16:creationId xmlns:a16="http://schemas.microsoft.com/office/drawing/2014/main" id="{FA7C70F5-83F6-4F8F-B55F-40F89AF2D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8" name="Picture 138">
          <a:extLst>
            <a:ext uri="{FF2B5EF4-FFF2-40B4-BE49-F238E27FC236}">
              <a16:creationId xmlns:a16="http://schemas.microsoft.com/office/drawing/2014/main" id="{4DD42B87-7007-4ACF-B9FF-D5BE27D41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9" name="Picture 139">
          <a:extLst>
            <a:ext uri="{FF2B5EF4-FFF2-40B4-BE49-F238E27FC236}">
              <a16:creationId xmlns:a16="http://schemas.microsoft.com/office/drawing/2014/main" id="{D4DB8F6D-D513-4559-9377-15985F300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0" name="Picture 140">
          <a:extLst>
            <a:ext uri="{FF2B5EF4-FFF2-40B4-BE49-F238E27FC236}">
              <a16:creationId xmlns:a16="http://schemas.microsoft.com/office/drawing/2014/main" id="{FF8285E8-6DCD-44E1-ABF1-FA24DF739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1" name="Picture 141">
          <a:extLst>
            <a:ext uri="{FF2B5EF4-FFF2-40B4-BE49-F238E27FC236}">
              <a16:creationId xmlns:a16="http://schemas.microsoft.com/office/drawing/2014/main" id="{4A6523ED-F4E9-40ED-9CE5-836A10834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2" name="Picture 142">
          <a:extLst>
            <a:ext uri="{FF2B5EF4-FFF2-40B4-BE49-F238E27FC236}">
              <a16:creationId xmlns:a16="http://schemas.microsoft.com/office/drawing/2014/main" id="{12A8B63F-B1EF-4339-8AE1-B9AE981D2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3" name="Picture 143">
          <a:extLst>
            <a:ext uri="{FF2B5EF4-FFF2-40B4-BE49-F238E27FC236}">
              <a16:creationId xmlns:a16="http://schemas.microsoft.com/office/drawing/2014/main" id="{C7A99145-9CD1-4B1D-A723-5AE8E8576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4" name="Picture 144">
          <a:extLst>
            <a:ext uri="{FF2B5EF4-FFF2-40B4-BE49-F238E27FC236}">
              <a16:creationId xmlns:a16="http://schemas.microsoft.com/office/drawing/2014/main" id="{25C950E6-937C-4C04-82AC-3F44AE90D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5" name="Picture 145">
          <a:extLst>
            <a:ext uri="{FF2B5EF4-FFF2-40B4-BE49-F238E27FC236}">
              <a16:creationId xmlns:a16="http://schemas.microsoft.com/office/drawing/2014/main" id="{1BB77F85-3FD9-4B7F-AB9D-FA6F0C1D1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6" name="Picture 146">
          <a:extLst>
            <a:ext uri="{FF2B5EF4-FFF2-40B4-BE49-F238E27FC236}">
              <a16:creationId xmlns:a16="http://schemas.microsoft.com/office/drawing/2014/main" id="{F3D75F8D-8105-413D-B5F4-1AAC3B05B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7" name="Picture 147">
          <a:extLst>
            <a:ext uri="{FF2B5EF4-FFF2-40B4-BE49-F238E27FC236}">
              <a16:creationId xmlns:a16="http://schemas.microsoft.com/office/drawing/2014/main" id="{9E97BA6E-12A4-4FD1-9E89-B51BF9A00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8" name="Picture 148">
          <a:extLst>
            <a:ext uri="{FF2B5EF4-FFF2-40B4-BE49-F238E27FC236}">
              <a16:creationId xmlns:a16="http://schemas.microsoft.com/office/drawing/2014/main" id="{97334E7C-EBAF-4DE8-87A0-A6E25A79C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9" name="Picture 149">
          <a:extLst>
            <a:ext uri="{FF2B5EF4-FFF2-40B4-BE49-F238E27FC236}">
              <a16:creationId xmlns:a16="http://schemas.microsoft.com/office/drawing/2014/main" id="{53119780-02A8-4ADD-9A7E-E6B290FC9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0" name="Picture 216">
          <a:extLst>
            <a:ext uri="{FF2B5EF4-FFF2-40B4-BE49-F238E27FC236}">
              <a16:creationId xmlns:a16="http://schemas.microsoft.com/office/drawing/2014/main" id="{130D3C65-77D8-4334-9563-57C3D2C22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1" name="Picture 217">
          <a:extLst>
            <a:ext uri="{FF2B5EF4-FFF2-40B4-BE49-F238E27FC236}">
              <a16:creationId xmlns:a16="http://schemas.microsoft.com/office/drawing/2014/main" id="{432DD709-B516-4EE8-A093-56DDFB561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2" name="Picture 218">
          <a:extLst>
            <a:ext uri="{FF2B5EF4-FFF2-40B4-BE49-F238E27FC236}">
              <a16:creationId xmlns:a16="http://schemas.microsoft.com/office/drawing/2014/main" id="{593FE44F-567E-471D-A924-24018F8C7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3" name="Picture 219">
          <a:extLst>
            <a:ext uri="{FF2B5EF4-FFF2-40B4-BE49-F238E27FC236}">
              <a16:creationId xmlns:a16="http://schemas.microsoft.com/office/drawing/2014/main" id="{0BBD5226-0C6A-4D9C-9A1D-5E9A9E910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4" name="Picture 220">
          <a:extLst>
            <a:ext uri="{FF2B5EF4-FFF2-40B4-BE49-F238E27FC236}">
              <a16:creationId xmlns:a16="http://schemas.microsoft.com/office/drawing/2014/main" id="{22B7EC52-A148-44A9-8A3C-C86E3EC09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5" name="Picture 221">
          <a:extLst>
            <a:ext uri="{FF2B5EF4-FFF2-40B4-BE49-F238E27FC236}">
              <a16:creationId xmlns:a16="http://schemas.microsoft.com/office/drawing/2014/main" id="{8FE1329D-652B-4EB9-B018-2E735811C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6" name="Picture 222">
          <a:extLst>
            <a:ext uri="{FF2B5EF4-FFF2-40B4-BE49-F238E27FC236}">
              <a16:creationId xmlns:a16="http://schemas.microsoft.com/office/drawing/2014/main" id="{6B7734CD-F5D5-4063-B291-7022461A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7" name="Picture 223">
          <a:extLst>
            <a:ext uri="{FF2B5EF4-FFF2-40B4-BE49-F238E27FC236}">
              <a16:creationId xmlns:a16="http://schemas.microsoft.com/office/drawing/2014/main" id="{E732A4F5-B5D1-432D-9DE3-A873B834A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8" name="Picture 224">
          <a:extLst>
            <a:ext uri="{FF2B5EF4-FFF2-40B4-BE49-F238E27FC236}">
              <a16:creationId xmlns:a16="http://schemas.microsoft.com/office/drawing/2014/main" id="{95824591-4767-4B8B-8F8C-443A81E60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9" name="Picture 225">
          <a:extLst>
            <a:ext uri="{FF2B5EF4-FFF2-40B4-BE49-F238E27FC236}">
              <a16:creationId xmlns:a16="http://schemas.microsoft.com/office/drawing/2014/main" id="{19D0A73E-5103-4FE4-84F0-02948CEF1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0" name="Picture 226">
          <a:extLst>
            <a:ext uri="{FF2B5EF4-FFF2-40B4-BE49-F238E27FC236}">
              <a16:creationId xmlns:a16="http://schemas.microsoft.com/office/drawing/2014/main" id="{C15BA9C4-94F2-4C41-A4CF-9E52BF925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1" name="Picture 227">
          <a:extLst>
            <a:ext uri="{FF2B5EF4-FFF2-40B4-BE49-F238E27FC236}">
              <a16:creationId xmlns:a16="http://schemas.microsoft.com/office/drawing/2014/main" id="{66BDC10D-DFD1-4333-8D9F-228BA8015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2" name="Picture 228">
          <a:extLst>
            <a:ext uri="{FF2B5EF4-FFF2-40B4-BE49-F238E27FC236}">
              <a16:creationId xmlns:a16="http://schemas.microsoft.com/office/drawing/2014/main" id="{53924EF0-908A-4942-BF5E-424C60C55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3" name="Picture 229">
          <a:extLst>
            <a:ext uri="{FF2B5EF4-FFF2-40B4-BE49-F238E27FC236}">
              <a16:creationId xmlns:a16="http://schemas.microsoft.com/office/drawing/2014/main" id="{E20FB332-E88E-4108-93AD-7E40B130A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4" name="Picture 230">
          <a:extLst>
            <a:ext uri="{FF2B5EF4-FFF2-40B4-BE49-F238E27FC236}">
              <a16:creationId xmlns:a16="http://schemas.microsoft.com/office/drawing/2014/main" id="{85A147BB-9011-47DA-AC85-1840DFAE0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5" name="Picture 231">
          <a:extLst>
            <a:ext uri="{FF2B5EF4-FFF2-40B4-BE49-F238E27FC236}">
              <a16:creationId xmlns:a16="http://schemas.microsoft.com/office/drawing/2014/main" id="{2AA34158-94AF-4F58-848A-51A8F3FCE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6" name="Picture 232">
          <a:extLst>
            <a:ext uri="{FF2B5EF4-FFF2-40B4-BE49-F238E27FC236}">
              <a16:creationId xmlns:a16="http://schemas.microsoft.com/office/drawing/2014/main" id="{A458E80D-3DB3-4DCB-87ED-81D68142D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7" name="Picture 233">
          <a:extLst>
            <a:ext uri="{FF2B5EF4-FFF2-40B4-BE49-F238E27FC236}">
              <a16:creationId xmlns:a16="http://schemas.microsoft.com/office/drawing/2014/main" id="{0F7E0DD7-409F-4179-B58D-001E36F54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8" name="Picture 234">
          <a:extLst>
            <a:ext uri="{FF2B5EF4-FFF2-40B4-BE49-F238E27FC236}">
              <a16:creationId xmlns:a16="http://schemas.microsoft.com/office/drawing/2014/main" id="{E29800FD-F670-4B58-A3A9-DD86B6364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9" name="Picture 235">
          <a:extLst>
            <a:ext uri="{FF2B5EF4-FFF2-40B4-BE49-F238E27FC236}">
              <a16:creationId xmlns:a16="http://schemas.microsoft.com/office/drawing/2014/main" id="{1D1D2E68-F283-4480-9122-C159B9312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0" name="Picture 236">
          <a:extLst>
            <a:ext uri="{FF2B5EF4-FFF2-40B4-BE49-F238E27FC236}">
              <a16:creationId xmlns:a16="http://schemas.microsoft.com/office/drawing/2014/main" id="{8B2C4EEE-A7DB-49E5-B7B2-C75C3A859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1" name="Picture 237">
          <a:extLst>
            <a:ext uri="{FF2B5EF4-FFF2-40B4-BE49-F238E27FC236}">
              <a16:creationId xmlns:a16="http://schemas.microsoft.com/office/drawing/2014/main" id="{26E16736-2D83-41F6-B9FC-1AAD0D733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2" name="Picture 238">
          <a:extLst>
            <a:ext uri="{FF2B5EF4-FFF2-40B4-BE49-F238E27FC236}">
              <a16:creationId xmlns:a16="http://schemas.microsoft.com/office/drawing/2014/main" id="{9DE720BC-4D38-4A82-A7E2-D34884107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3" name="Picture 239">
          <a:extLst>
            <a:ext uri="{FF2B5EF4-FFF2-40B4-BE49-F238E27FC236}">
              <a16:creationId xmlns:a16="http://schemas.microsoft.com/office/drawing/2014/main" id="{08149E96-3FC6-41FB-BFBD-7B5498791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4" name="Picture 240">
          <a:extLst>
            <a:ext uri="{FF2B5EF4-FFF2-40B4-BE49-F238E27FC236}">
              <a16:creationId xmlns:a16="http://schemas.microsoft.com/office/drawing/2014/main" id="{14E89BAC-39FF-45D7-9666-F62C52AD2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5" name="Picture 241">
          <a:extLst>
            <a:ext uri="{FF2B5EF4-FFF2-40B4-BE49-F238E27FC236}">
              <a16:creationId xmlns:a16="http://schemas.microsoft.com/office/drawing/2014/main" id="{3C37C281-0116-4B94-AA87-33AC8BAB9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6" name="Picture 242">
          <a:extLst>
            <a:ext uri="{FF2B5EF4-FFF2-40B4-BE49-F238E27FC236}">
              <a16:creationId xmlns:a16="http://schemas.microsoft.com/office/drawing/2014/main" id="{C1857059-908B-4AD0-953A-A333CD876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7" name="Picture 243">
          <a:extLst>
            <a:ext uri="{FF2B5EF4-FFF2-40B4-BE49-F238E27FC236}">
              <a16:creationId xmlns:a16="http://schemas.microsoft.com/office/drawing/2014/main" id="{443E5A40-3DCB-490B-84EC-5499DBEF1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8" name="Picture 244">
          <a:extLst>
            <a:ext uri="{FF2B5EF4-FFF2-40B4-BE49-F238E27FC236}">
              <a16:creationId xmlns:a16="http://schemas.microsoft.com/office/drawing/2014/main" id="{E70475DF-810C-4FA4-A12A-B0A27980F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9" name="Picture 245">
          <a:extLst>
            <a:ext uri="{FF2B5EF4-FFF2-40B4-BE49-F238E27FC236}">
              <a16:creationId xmlns:a16="http://schemas.microsoft.com/office/drawing/2014/main" id="{6C4CFCE8-2462-4083-ACCF-D6B5EBDB2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0" name="Picture 246">
          <a:extLst>
            <a:ext uri="{FF2B5EF4-FFF2-40B4-BE49-F238E27FC236}">
              <a16:creationId xmlns:a16="http://schemas.microsoft.com/office/drawing/2014/main" id="{C65EC56A-1DBA-4225-8FD6-8BA6FCF5E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1" name="Picture 247">
          <a:extLst>
            <a:ext uri="{FF2B5EF4-FFF2-40B4-BE49-F238E27FC236}">
              <a16:creationId xmlns:a16="http://schemas.microsoft.com/office/drawing/2014/main" id="{C6356EB9-2D01-41D9-83FD-5617E4129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2" name="Picture 248">
          <a:extLst>
            <a:ext uri="{FF2B5EF4-FFF2-40B4-BE49-F238E27FC236}">
              <a16:creationId xmlns:a16="http://schemas.microsoft.com/office/drawing/2014/main" id="{FAC9695B-274F-4EFE-AE1F-C7BE3EBAF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3" name="Picture 249">
          <a:extLst>
            <a:ext uri="{FF2B5EF4-FFF2-40B4-BE49-F238E27FC236}">
              <a16:creationId xmlns:a16="http://schemas.microsoft.com/office/drawing/2014/main" id="{42909109-839F-497B-B17A-671D102ED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4" name="Picture 250">
          <a:extLst>
            <a:ext uri="{FF2B5EF4-FFF2-40B4-BE49-F238E27FC236}">
              <a16:creationId xmlns:a16="http://schemas.microsoft.com/office/drawing/2014/main" id="{E5313EC3-120C-4D06-A68C-5BA623C66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5" name="Picture 251">
          <a:extLst>
            <a:ext uri="{FF2B5EF4-FFF2-40B4-BE49-F238E27FC236}">
              <a16:creationId xmlns:a16="http://schemas.microsoft.com/office/drawing/2014/main" id="{27DFA31A-7A7F-413C-A6EE-309A03FBC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6" name="Picture 252">
          <a:extLst>
            <a:ext uri="{FF2B5EF4-FFF2-40B4-BE49-F238E27FC236}">
              <a16:creationId xmlns:a16="http://schemas.microsoft.com/office/drawing/2014/main" id="{B59F271E-EC21-4955-9FE3-493C846A0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7" name="Picture 253">
          <a:extLst>
            <a:ext uri="{FF2B5EF4-FFF2-40B4-BE49-F238E27FC236}">
              <a16:creationId xmlns:a16="http://schemas.microsoft.com/office/drawing/2014/main" id="{881AFAEB-9039-4E66-8017-B98F3789C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8" name="Picture 254">
          <a:extLst>
            <a:ext uri="{FF2B5EF4-FFF2-40B4-BE49-F238E27FC236}">
              <a16:creationId xmlns:a16="http://schemas.microsoft.com/office/drawing/2014/main" id="{1415C4FD-2B86-4646-A049-712A43EC1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9" name="Picture 255">
          <a:extLst>
            <a:ext uri="{FF2B5EF4-FFF2-40B4-BE49-F238E27FC236}">
              <a16:creationId xmlns:a16="http://schemas.microsoft.com/office/drawing/2014/main" id="{2F0EB0FE-904B-470A-A030-CC03BCE96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0" name="Picture 256">
          <a:extLst>
            <a:ext uri="{FF2B5EF4-FFF2-40B4-BE49-F238E27FC236}">
              <a16:creationId xmlns:a16="http://schemas.microsoft.com/office/drawing/2014/main" id="{A131F8D2-3DBE-4015-BA10-1D3E44E1D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1" name="Picture 257">
          <a:extLst>
            <a:ext uri="{FF2B5EF4-FFF2-40B4-BE49-F238E27FC236}">
              <a16:creationId xmlns:a16="http://schemas.microsoft.com/office/drawing/2014/main" id="{9932415E-98BB-4ED7-855B-67554D27E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2" name="Picture 258">
          <a:extLst>
            <a:ext uri="{FF2B5EF4-FFF2-40B4-BE49-F238E27FC236}">
              <a16:creationId xmlns:a16="http://schemas.microsoft.com/office/drawing/2014/main" id="{8657A304-7F71-4BD6-8AC4-84C3AE55C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3" name="Picture 259">
          <a:extLst>
            <a:ext uri="{FF2B5EF4-FFF2-40B4-BE49-F238E27FC236}">
              <a16:creationId xmlns:a16="http://schemas.microsoft.com/office/drawing/2014/main" id="{CF43D924-3E72-42D0-8DEC-5A9BC622D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4" name="Picture 260">
          <a:extLst>
            <a:ext uri="{FF2B5EF4-FFF2-40B4-BE49-F238E27FC236}">
              <a16:creationId xmlns:a16="http://schemas.microsoft.com/office/drawing/2014/main" id="{5C500054-09D1-4C7C-8718-3DEE75B8D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5" name="Picture 261">
          <a:extLst>
            <a:ext uri="{FF2B5EF4-FFF2-40B4-BE49-F238E27FC236}">
              <a16:creationId xmlns:a16="http://schemas.microsoft.com/office/drawing/2014/main" id="{B6663955-FD09-46D5-879C-985334829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6" name="Picture 314">
          <a:extLst>
            <a:ext uri="{FF2B5EF4-FFF2-40B4-BE49-F238E27FC236}">
              <a16:creationId xmlns:a16="http://schemas.microsoft.com/office/drawing/2014/main" id="{7926132F-2864-44BC-A1A7-82789A3E1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7" name="Picture 315">
          <a:extLst>
            <a:ext uri="{FF2B5EF4-FFF2-40B4-BE49-F238E27FC236}">
              <a16:creationId xmlns:a16="http://schemas.microsoft.com/office/drawing/2014/main" id="{98BC2534-75C9-42AB-9F64-4C555614C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8" name="Picture 316">
          <a:extLst>
            <a:ext uri="{FF2B5EF4-FFF2-40B4-BE49-F238E27FC236}">
              <a16:creationId xmlns:a16="http://schemas.microsoft.com/office/drawing/2014/main" id="{873C5A3F-5CCA-4EB7-AA8F-F32442C73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9" name="Picture 317">
          <a:extLst>
            <a:ext uri="{FF2B5EF4-FFF2-40B4-BE49-F238E27FC236}">
              <a16:creationId xmlns:a16="http://schemas.microsoft.com/office/drawing/2014/main" id="{8772F0CF-BD6A-44E3-9DC7-7C67768ED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0" name="Picture 318">
          <a:extLst>
            <a:ext uri="{FF2B5EF4-FFF2-40B4-BE49-F238E27FC236}">
              <a16:creationId xmlns:a16="http://schemas.microsoft.com/office/drawing/2014/main" id="{E152623B-9671-4F5B-A285-4286D9544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1" name="Picture 319">
          <a:extLst>
            <a:ext uri="{FF2B5EF4-FFF2-40B4-BE49-F238E27FC236}">
              <a16:creationId xmlns:a16="http://schemas.microsoft.com/office/drawing/2014/main" id="{E137EC42-8ABD-4E41-A31C-A5D2E35A8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2" name="Picture 320">
          <a:extLst>
            <a:ext uri="{FF2B5EF4-FFF2-40B4-BE49-F238E27FC236}">
              <a16:creationId xmlns:a16="http://schemas.microsoft.com/office/drawing/2014/main" id="{5C900AEB-557D-4D27-B933-8EDC98334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3" name="Picture 321">
          <a:extLst>
            <a:ext uri="{FF2B5EF4-FFF2-40B4-BE49-F238E27FC236}">
              <a16:creationId xmlns:a16="http://schemas.microsoft.com/office/drawing/2014/main" id="{FC9F1567-94B9-428D-9ACD-98EE19066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4" name="Picture 322">
          <a:extLst>
            <a:ext uri="{FF2B5EF4-FFF2-40B4-BE49-F238E27FC236}">
              <a16:creationId xmlns:a16="http://schemas.microsoft.com/office/drawing/2014/main" id="{3EF03A21-7C22-40F6-8091-0D29401CD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5" name="Picture 323">
          <a:extLst>
            <a:ext uri="{FF2B5EF4-FFF2-40B4-BE49-F238E27FC236}">
              <a16:creationId xmlns:a16="http://schemas.microsoft.com/office/drawing/2014/main" id="{20083378-4AAA-4540-96A7-7A6C2CBC2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6" name="Picture 324">
          <a:extLst>
            <a:ext uri="{FF2B5EF4-FFF2-40B4-BE49-F238E27FC236}">
              <a16:creationId xmlns:a16="http://schemas.microsoft.com/office/drawing/2014/main" id="{0943C0DA-05BD-4F0E-82F3-35D237AB4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7" name="Picture 325">
          <a:extLst>
            <a:ext uri="{FF2B5EF4-FFF2-40B4-BE49-F238E27FC236}">
              <a16:creationId xmlns:a16="http://schemas.microsoft.com/office/drawing/2014/main" id="{17FA8CF8-CF27-4112-83C7-34EAFC289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8" name="Picture 326">
          <a:extLst>
            <a:ext uri="{FF2B5EF4-FFF2-40B4-BE49-F238E27FC236}">
              <a16:creationId xmlns:a16="http://schemas.microsoft.com/office/drawing/2014/main" id="{8CB47250-A935-46B6-9669-F3F043D77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9" name="Picture 327">
          <a:extLst>
            <a:ext uri="{FF2B5EF4-FFF2-40B4-BE49-F238E27FC236}">
              <a16:creationId xmlns:a16="http://schemas.microsoft.com/office/drawing/2014/main" id="{8B4CBB86-80B9-4310-91D2-5093B81E5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0" name="Picture 328">
          <a:extLst>
            <a:ext uri="{FF2B5EF4-FFF2-40B4-BE49-F238E27FC236}">
              <a16:creationId xmlns:a16="http://schemas.microsoft.com/office/drawing/2014/main" id="{3EE4E0ED-3429-48C9-B280-B000786F2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1" name="Picture 329">
          <a:extLst>
            <a:ext uri="{FF2B5EF4-FFF2-40B4-BE49-F238E27FC236}">
              <a16:creationId xmlns:a16="http://schemas.microsoft.com/office/drawing/2014/main" id="{10B602A0-FDA1-44DC-8AE0-5E4A3B869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2" name="Picture 330">
          <a:extLst>
            <a:ext uri="{FF2B5EF4-FFF2-40B4-BE49-F238E27FC236}">
              <a16:creationId xmlns:a16="http://schemas.microsoft.com/office/drawing/2014/main" id="{AD604690-16BB-4776-9BC0-DA198ED33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3" name="Picture 331">
          <a:extLst>
            <a:ext uri="{FF2B5EF4-FFF2-40B4-BE49-F238E27FC236}">
              <a16:creationId xmlns:a16="http://schemas.microsoft.com/office/drawing/2014/main" id="{655A2AD7-5029-4EBC-9001-E2ED250EE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4" name="Picture 332">
          <a:extLst>
            <a:ext uri="{FF2B5EF4-FFF2-40B4-BE49-F238E27FC236}">
              <a16:creationId xmlns:a16="http://schemas.microsoft.com/office/drawing/2014/main" id="{1AB31996-56B0-40CE-B39A-62A76781B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5" name="Picture 333">
          <a:extLst>
            <a:ext uri="{FF2B5EF4-FFF2-40B4-BE49-F238E27FC236}">
              <a16:creationId xmlns:a16="http://schemas.microsoft.com/office/drawing/2014/main" id="{C766228A-DC00-4157-BE19-210D5F5FB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6" name="Picture 334">
          <a:extLst>
            <a:ext uri="{FF2B5EF4-FFF2-40B4-BE49-F238E27FC236}">
              <a16:creationId xmlns:a16="http://schemas.microsoft.com/office/drawing/2014/main" id="{ABA8B186-1606-4D91-87E4-60DD29670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7" name="Picture 335">
          <a:extLst>
            <a:ext uri="{FF2B5EF4-FFF2-40B4-BE49-F238E27FC236}">
              <a16:creationId xmlns:a16="http://schemas.microsoft.com/office/drawing/2014/main" id="{D95ACBB8-C0C9-4414-92B1-EB7B23A73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8" name="Picture 336">
          <a:extLst>
            <a:ext uri="{FF2B5EF4-FFF2-40B4-BE49-F238E27FC236}">
              <a16:creationId xmlns:a16="http://schemas.microsoft.com/office/drawing/2014/main" id="{EA014BB4-4BED-450F-B912-C3A1DCAFF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9" name="Picture 337">
          <a:extLst>
            <a:ext uri="{FF2B5EF4-FFF2-40B4-BE49-F238E27FC236}">
              <a16:creationId xmlns:a16="http://schemas.microsoft.com/office/drawing/2014/main" id="{E09943E4-02D5-4FD1-BB1D-5BD7D4125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0" name="Picture 338">
          <a:extLst>
            <a:ext uri="{FF2B5EF4-FFF2-40B4-BE49-F238E27FC236}">
              <a16:creationId xmlns:a16="http://schemas.microsoft.com/office/drawing/2014/main" id="{134AD513-F62E-4EB4-B86E-CED796838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1" name="Picture 339">
          <a:extLst>
            <a:ext uri="{FF2B5EF4-FFF2-40B4-BE49-F238E27FC236}">
              <a16:creationId xmlns:a16="http://schemas.microsoft.com/office/drawing/2014/main" id="{8A00E649-7457-427E-9E81-5B667C0C5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2" name="Picture 344">
          <a:extLst>
            <a:ext uri="{FF2B5EF4-FFF2-40B4-BE49-F238E27FC236}">
              <a16:creationId xmlns:a16="http://schemas.microsoft.com/office/drawing/2014/main" id="{03E547DB-6270-4C30-91A9-E7FB0B9D9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3" name="Picture 345">
          <a:extLst>
            <a:ext uri="{FF2B5EF4-FFF2-40B4-BE49-F238E27FC236}">
              <a16:creationId xmlns:a16="http://schemas.microsoft.com/office/drawing/2014/main" id="{12AF6DCA-5F7F-4A37-9DBF-C47C996DB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4" name="Picture 346">
          <a:extLst>
            <a:ext uri="{FF2B5EF4-FFF2-40B4-BE49-F238E27FC236}">
              <a16:creationId xmlns:a16="http://schemas.microsoft.com/office/drawing/2014/main" id="{42522DED-D798-48C7-95BC-3350F207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5" name="Picture 347">
          <a:extLst>
            <a:ext uri="{FF2B5EF4-FFF2-40B4-BE49-F238E27FC236}">
              <a16:creationId xmlns:a16="http://schemas.microsoft.com/office/drawing/2014/main" id="{ED66304B-085A-4DE4-9CC6-37251BABA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6" name="Picture 348">
          <a:extLst>
            <a:ext uri="{FF2B5EF4-FFF2-40B4-BE49-F238E27FC236}">
              <a16:creationId xmlns:a16="http://schemas.microsoft.com/office/drawing/2014/main" id="{2FA331DC-42F7-4EA2-AE14-E33412C75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7" name="Picture 349">
          <a:extLst>
            <a:ext uri="{FF2B5EF4-FFF2-40B4-BE49-F238E27FC236}">
              <a16:creationId xmlns:a16="http://schemas.microsoft.com/office/drawing/2014/main" id="{5DABF8F8-4F67-4958-BF54-CE59F589C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8" name="Picture 350">
          <a:extLst>
            <a:ext uri="{FF2B5EF4-FFF2-40B4-BE49-F238E27FC236}">
              <a16:creationId xmlns:a16="http://schemas.microsoft.com/office/drawing/2014/main" id="{9907E4A8-972F-4322-A93C-31643E4B7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9" name="Picture 351">
          <a:extLst>
            <a:ext uri="{FF2B5EF4-FFF2-40B4-BE49-F238E27FC236}">
              <a16:creationId xmlns:a16="http://schemas.microsoft.com/office/drawing/2014/main" id="{5DC06EDB-367D-4065-952C-2638FE874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0" name="Picture 352">
          <a:extLst>
            <a:ext uri="{FF2B5EF4-FFF2-40B4-BE49-F238E27FC236}">
              <a16:creationId xmlns:a16="http://schemas.microsoft.com/office/drawing/2014/main" id="{AEBC34FA-02E0-4498-BBFC-3D13590C7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1" name="Picture 353">
          <a:extLst>
            <a:ext uri="{FF2B5EF4-FFF2-40B4-BE49-F238E27FC236}">
              <a16:creationId xmlns:a16="http://schemas.microsoft.com/office/drawing/2014/main" id="{4F5E823E-4327-4439-93EE-A651B9D05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2" name="Picture 354">
          <a:extLst>
            <a:ext uri="{FF2B5EF4-FFF2-40B4-BE49-F238E27FC236}">
              <a16:creationId xmlns:a16="http://schemas.microsoft.com/office/drawing/2014/main" id="{21B725BE-EDF2-4176-ACCC-43C78A02D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3" name="Picture 355">
          <a:extLst>
            <a:ext uri="{FF2B5EF4-FFF2-40B4-BE49-F238E27FC236}">
              <a16:creationId xmlns:a16="http://schemas.microsoft.com/office/drawing/2014/main" id="{8EC137D9-BB87-418E-999C-4AE320429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4" name="Picture 356">
          <a:extLst>
            <a:ext uri="{FF2B5EF4-FFF2-40B4-BE49-F238E27FC236}">
              <a16:creationId xmlns:a16="http://schemas.microsoft.com/office/drawing/2014/main" id="{E04F1DB2-9AB5-45F6-9538-C595DAD04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5" name="Picture 357">
          <a:extLst>
            <a:ext uri="{FF2B5EF4-FFF2-40B4-BE49-F238E27FC236}">
              <a16:creationId xmlns:a16="http://schemas.microsoft.com/office/drawing/2014/main" id="{85D30429-C5A2-4874-BD9E-DE5CE235B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6" name="Picture 358">
          <a:extLst>
            <a:ext uri="{FF2B5EF4-FFF2-40B4-BE49-F238E27FC236}">
              <a16:creationId xmlns:a16="http://schemas.microsoft.com/office/drawing/2014/main" id="{BFB46ACD-1AEA-4909-99EE-2B088EDE7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7" name="Picture 359">
          <a:extLst>
            <a:ext uri="{FF2B5EF4-FFF2-40B4-BE49-F238E27FC236}">
              <a16:creationId xmlns:a16="http://schemas.microsoft.com/office/drawing/2014/main" id="{D22F57B3-C6FE-4A7C-8517-5A1EC25B6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8" name="Picture 360">
          <a:extLst>
            <a:ext uri="{FF2B5EF4-FFF2-40B4-BE49-F238E27FC236}">
              <a16:creationId xmlns:a16="http://schemas.microsoft.com/office/drawing/2014/main" id="{5EC59DEB-C53E-4C49-9202-17630B647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9" name="Picture 361">
          <a:extLst>
            <a:ext uri="{FF2B5EF4-FFF2-40B4-BE49-F238E27FC236}">
              <a16:creationId xmlns:a16="http://schemas.microsoft.com/office/drawing/2014/main" id="{CA7F06F9-7A4F-48D1-AE10-379173691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0" name="Picture 362">
          <a:extLst>
            <a:ext uri="{FF2B5EF4-FFF2-40B4-BE49-F238E27FC236}">
              <a16:creationId xmlns:a16="http://schemas.microsoft.com/office/drawing/2014/main" id="{52AB250B-7D70-4AEF-A910-FD4EB9D42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1" name="Picture 363">
          <a:extLst>
            <a:ext uri="{FF2B5EF4-FFF2-40B4-BE49-F238E27FC236}">
              <a16:creationId xmlns:a16="http://schemas.microsoft.com/office/drawing/2014/main" id="{A9BAAFF4-0A05-438A-9F57-16074E022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2" name="Picture 364">
          <a:extLst>
            <a:ext uri="{FF2B5EF4-FFF2-40B4-BE49-F238E27FC236}">
              <a16:creationId xmlns:a16="http://schemas.microsoft.com/office/drawing/2014/main" id="{515130C0-23BC-462C-AD83-EBDC264C7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3" name="Picture 365">
          <a:extLst>
            <a:ext uri="{FF2B5EF4-FFF2-40B4-BE49-F238E27FC236}">
              <a16:creationId xmlns:a16="http://schemas.microsoft.com/office/drawing/2014/main" id="{4FB3BA12-EA0B-457E-8654-3A17EB164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4" name="Picture 366">
          <a:extLst>
            <a:ext uri="{FF2B5EF4-FFF2-40B4-BE49-F238E27FC236}">
              <a16:creationId xmlns:a16="http://schemas.microsoft.com/office/drawing/2014/main" id="{9C3C559E-F12E-4AAF-9256-2C020E646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5" name="Picture 367">
          <a:extLst>
            <a:ext uri="{FF2B5EF4-FFF2-40B4-BE49-F238E27FC236}">
              <a16:creationId xmlns:a16="http://schemas.microsoft.com/office/drawing/2014/main" id="{274F18A5-FCDC-4389-8A5A-41598B6B6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6" name="Picture 368">
          <a:extLst>
            <a:ext uri="{FF2B5EF4-FFF2-40B4-BE49-F238E27FC236}">
              <a16:creationId xmlns:a16="http://schemas.microsoft.com/office/drawing/2014/main" id="{538A3FF0-3C50-456C-AC49-03162038C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7" name="Picture 369">
          <a:extLst>
            <a:ext uri="{FF2B5EF4-FFF2-40B4-BE49-F238E27FC236}">
              <a16:creationId xmlns:a16="http://schemas.microsoft.com/office/drawing/2014/main" id="{84FB29F1-C435-4A97-970D-D7B5650E1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8" name="Picture 374">
          <a:extLst>
            <a:ext uri="{FF2B5EF4-FFF2-40B4-BE49-F238E27FC236}">
              <a16:creationId xmlns:a16="http://schemas.microsoft.com/office/drawing/2014/main" id="{579815AC-D428-4A5B-A6C1-6C103F451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9" name="Picture 375">
          <a:extLst>
            <a:ext uri="{FF2B5EF4-FFF2-40B4-BE49-F238E27FC236}">
              <a16:creationId xmlns:a16="http://schemas.microsoft.com/office/drawing/2014/main" id="{5347300C-6EC8-4F32-B0FA-7E8FB00F2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0" name="Picture 376">
          <a:extLst>
            <a:ext uri="{FF2B5EF4-FFF2-40B4-BE49-F238E27FC236}">
              <a16:creationId xmlns:a16="http://schemas.microsoft.com/office/drawing/2014/main" id="{7771245A-3021-4072-81F8-7BE6D79C4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1" name="Picture 377">
          <a:extLst>
            <a:ext uri="{FF2B5EF4-FFF2-40B4-BE49-F238E27FC236}">
              <a16:creationId xmlns:a16="http://schemas.microsoft.com/office/drawing/2014/main" id="{1A88289B-2955-4B16-BC8A-C1ECD79EB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2" name="Picture 378">
          <a:extLst>
            <a:ext uri="{FF2B5EF4-FFF2-40B4-BE49-F238E27FC236}">
              <a16:creationId xmlns:a16="http://schemas.microsoft.com/office/drawing/2014/main" id="{8C1A42BF-D355-4363-A7D3-8E1527C33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3" name="Picture 379">
          <a:extLst>
            <a:ext uri="{FF2B5EF4-FFF2-40B4-BE49-F238E27FC236}">
              <a16:creationId xmlns:a16="http://schemas.microsoft.com/office/drawing/2014/main" id="{FE49E1E9-C0CD-41AC-80B8-25CA74CE4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4" name="Picture 380">
          <a:extLst>
            <a:ext uri="{FF2B5EF4-FFF2-40B4-BE49-F238E27FC236}">
              <a16:creationId xmlns:a16="http://schemas.microsoft.com/office/drawing/2014/main" id="{4EA261D4-5A22-461B-9E21-9033BEF13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5" name="Picture 381">
          <a:extLst>
            <a:ext uri="{FF2B5EF4-FFF2-40B4-BE49-F238E27FC236}">
              <a16:creationId xmlns:a16="http://schemas.microsoft.com/office/drawing/2014/main" id="{950BC357-AE92-475A-BA16-1F6F61D20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6" name="Picture 382">
          <a:extLst>
            <a:ext uri="{FF2B5EF4-FFF2-40B4-BE49-F238E27FC236}">
              <a16:creationId xmlns:a16="http://schemas.microsoft.com/office/drawing/2014/main" id="{449DE94B-6E81-4A1F-B761-DED8DCFB7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7" name="Picture 383">
          <a:extLst>
            <a:ext uri="{FF2B5EF4-FFF2-40B4-BE49-F238E27FC236}">
              <a16:creationId xmlns:a16="http://schemas.microsoft.com/office/drawing/2014/main" id="{A039017B-BE04-42D9-909A-42EAC066B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8" name="Picture 384">
          <a:extLst>
            <a:ext uri="{FF2B5EF4-FFF2-40B4-BE49-F238E27FC236}">
              <a16:creationId xmlns:a16="http://schemas.microsoft.com/office/drawing/2014/main" id="{845816E3-5658-4C7A-9725-5BCB9FFB7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9" name="Picture 385">
          <a:extLst>
            <a:ext uri="{FF2B5EF4-FFF2-40B4-BE49-F238E27FC236}">
              <a16:creationId xmlns:a16="http://schemas.microsoft.com/office/drawing/2014/main" id="{BFAAD237-95BC-48E4-9DC6-D121987D5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0" name="Picture 386">
          <a:extLst>
            <a:ext uri="{FF2B5EF4-FFF2-40B4-BE49-F238E27FC236}">
              <a16:creationId xmlns:a16="http://schemas.microsoft.com/office/drawing/2014/main" id="{F69F5C42-7FBA-4097-8F37-11B354384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1" name="Picture 387">
          <a:extLst>
            <a:ext uri="{FF2B5EF4-FFF2-40B4-BE49-F238E27FC236}">
              <a16:creationId xmlns:a16="http://schemas.microsoft.com/office/drawing/2014/main" id="{6EE8DA28-4F86-446F-A14B-5F3564050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2" name="Picture 388">
          <a:extLst>
            <a:ext uri="{FF2B5EF4-FFF2-40B4-BE49-F238E27FC236}">
              <a16:creationId xmlns:a16="http://schemas.microsoft.com/office/drawing/2014/main" id="{799E61EA-1071-4296-9DEB-322DFB186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3" name="Picture 389">
          <a:extLst>
            <a:ext uri="{FF2B5EF4-FFF2-40B4-BE49-F238E27FC236}">
              <a16:creationId xmlns:a16="http://schemas.microsoft.com/office/drawing/2014/main" id="{4B2D4959-D8B7-4EB9-9C6C-AEE486533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4" name="Picture 390">
          <a:extLst>
            <a:ext uri="{FF2B5EF4-FFF2-40B4-BE49-F238E27FC236}">
              <a16:creationId xmlns:a16="http://schemas.microsoft.com/office/drawing/2014/main" id="{BBDBA8BC-577B-4327-99D1-770D81D75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5" name="Picture 391">
          <a:extLst>
            <a:ext uri="{FF2B5EF4-FFF2-40B4-BE49-F238E27FC236}">
              <a16:creationId xmlns:a16="http://schemas.microsoft.com/office/drawing/2014/main" id="{0B9D12BF-2EC0-4BF9-9AA8-3CA5305F9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6" name="Picture 392">
          <a:extLst>
            <a:ext uri="{FF2B5EF4-FFF2-40B4-BE49-F238E27FC236}">
              <a16:creationId xmlns:a16="http://schemas.microsoft.com/office/drawing/2014/main" id="{B020264F-7577-47A5-96BF-DF40B9AA0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7" name="Picture 393">
          <a:extLst>
            <a:ext uri="{FF2B5EF4-FFF2-40B4-BE49-F238E27FC236}">
              <a16:creationId xmlns:a16="http://schemas.microsoft.com/office/drawing/2014/main" id="{5BC5EF3C-FD8A-4554-9375-BCCA6BD9C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8" name="Picture 394">
          <a:extLst>
            <a:ext uri="{FF2B5EF4-FFF2-40B4-BE49-F238E27FC236}">
              <a16:creationId xmlns:a16="http://schemas.microsoft.com/office/drawing/2014/main" id="{8C81E1AA-B2C2-42A0-99C5-4217B2697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9" name="Picture 395">
          <a:extLst>
            <a:ext uri="{FF2B5EF4-FFF2-40B4-BE49-F238E27FC236}">
              <a16:creationId xmlns:a16="http://schemas.microsoft.com/office/drawing/2014/main" id="{869D9C28-0CAF-4959-B0C8-59E8CB12D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0" name="Picture 396">
          <a:extLst>
            <a:ext uri="{FF2B5EF4-FFF2-40B4-BE49-F238E27FC236}">
              <a16:creationId xmlns:a16="http://schemas.microsoft.com/office/drawing/2014/main" id="{867A21A6-D056-47E4-A09B-E8E720F59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1" name="Picture 397">
          <a:extLst>
            <a:ext uri="{FF2B5EF4-FFF2-40B4-BE49-F238E27FC236}">
              <a16:creationId xmlns:a16="http://schemas.microsoft.com/office/drawing/2014/main" id="{3250CE64-87F0-407F-AB9F-3F8BDD43F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2" name="Picture 398">
          <a:extLst>
            <a:ext uri="{FF2B5EF4-FFF2-40B4-BE49-F238E27FC236}">
              <a16:creationId xmlns:a16="http://schemas.microsoft.com/office/drawing/2014/main" id="{88740979-2BFD-480E-BE25-7056D5D6F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3" name="Picture 399">
          <a:extLst>
            <a:ext uri="{FF2B5EF4-FFF2-40B4-BE49-F238E27FC236}">
              <a16:creationId xmlns:a16="http://schemas.microsoft.com/office/drawing/2014/main" id="{FF5324C6-BDB0-4F42-8F39-2BFCDB86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4" name="Picture 400">
          <a:extLst>
            <a:ext uri="{FF2B5EF4-FFF2-40B4-BE49-F238E27FC236}">
              <a16:creationId xmlns:a16="http://schemas.microsoft.com/office/drawing/2014/main" id="{8FA36932-5EC1-4B08-B466-3F991129E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5" name="Picture 401">
          <a:extLst>
            <a:ext uri="{FF2B5EF4-FFF2-40B4-BE49-F238E27FC236}">
              <a16:creationId xmlns:a16="http://schemas.microsoft.com/office/drawing/2014/main" id="{5FA84F30-7B4C-48B2-98D9-AA3818651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6" name="Picture 402">
          <a:extLst>
            <a:ext uri="{FF2B5EF4-FFF2-40B4-BE49-F238E27FC236}">
              <a16:creationId xmlns:a16="http://schemas.microsoft.com/office/drawing/2014/main" id="{57A1A99A-BF4C-44B4-A103-05492BA04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7" name="Picture 403">
          <a:extLst>
            <a:ext uri="{FF2B5EF4-FFF2-40B4-BE49-F238E27FC236}">
              <a16:creationId xmlns:a16="http://schemas.microsoft.com/office/drawing/2014/main" id="{7EA8814C-CD03-4C25-8093-EFDAF9DD8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8" name="Picture 404">
          <a:extLst>
            <a:ext uri="{FF2B5EF4-FFF2-40B4-BE49-F238E27FC236}">
              <a16:creationId xmlns:a16="http://schemas.microsoft.com/office/drawing/2014/main" id="{9AA48097-C6CA-4F12-B193-F4AE612FF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9" name="Picture 405">
          <a:extLst>
            <a:ext uri="{FF2B5EF4-FFF2-40B4-BE49-F238E27FC236}">
              <a16:creationId xmlns:a16="http://schemas.microsoft.com/office/drawing/2014/main" id="{6D454B4A-9935-41FD-A6A9-53A5CCC4B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0" name="Picture 406">
          <a:extLst>
            <a:ext uri="{FF2B5EF4-FFF2-40B4-BE49-F238E27FC236}">
              <a16:creationId xmlns:a16="http://schemas.microsoft.com/office/drawing/2014/main" id="{DA0BAE00-820E-41EE-99EE-1876FD58E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1" name="Picture 407">
          <a:extLst>
            <a:ext uri="{FF2B5EF4-FFF2-40B4-BE49-F238E27FC236}">
              <a16:creationId xmlns:a16="http://schemas.microsoft.com/office/drawing/2014/main" id="{B42260C8-28FB-4A05-BF62-ED06043AF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2" name="Picture 408">
          <a:extLst>
            <a:ext uri="{FF2B5EF4-FFF2-40B4-BE49-F238E27FC236}">
              <a16:creationId xmlns:a16="http://schemas.microsoft.com/office/drawing/2014/main" id="{F0840CAD-7C3F-4517-BA8C-A7B997184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3" name="Picture 409">
          <a:extLst>
            <a:ext uri="{FF2B5EF4-FFF2-40B4-BE49-F238E27FC236}">
              <a16:creationId xmlns:a16="http://schemas.microsoft.com/office/drawing/2014/main" id="{CF64330B-E039-492C-B3BE-3B38D61CF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4" name="Picture 410">
          <a:extLst>
            <a:ext uri="{FF2B5EF4-FFF2-40B4-BE49-F238E27FC236}">
              <a16:creationId xmlns:a16="http://schemas.microsoft.com/office/drawing/2014/main" id="{9BD92641-0D18-4D77-8846-3068323F4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5" name="Picture 411">
          <a:extLst>
            <a:ext uri="{FF2B5EF4-FFF2-40B4-BE49-F238E27FC236}">
              <a16:creationId xmlns:a16="http://schemas.microsoft.com/office/drawing/2014/main" id="{42BD8AD9-5842-4C9F-872D-80B532B31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6" name="Picture 412">
          <a:extLst>
            <a:ext uri="{FF2B5EF4-FFF2-40B4-BE49-F238E27FC236}">
              <a16:creationId xmlns:a16="http://schemas.microsoft.com/office/drawing/2014/main" id="{4FC7F5CB-5AE2-4C0C-ADCA-9CBD9183B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7" name="Picture 413">
          <a:extLst>
            <a:ext uri="{FF2B5EF4-FFF2-40B4-BE49-F238E27FC236}">
              <a16:creationId xmlns:a16="http://schemas.microsoft.com/office/drawing/2014/main" id="{CEB4B1B6-9728-457E-BC97-09F78C989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8" name="Picture 428">
          <a:extLst>
            <a:ext uri="{FF2B5EF4-FFF2-40B4-BE49-F238E27FC236}">
              <a16:creationId xmlns:a16="http://schemas.microsoft.com/office/drawing/2014/main" id="{3C180D4D-6961-4882-8181-67EAD6BCE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9" name="Picture 429">
          <a:extLst>
            <a:ext uri="{FF2B5EF4-FFF2-40B4-BE49-F238E27FC236}">
              <a16:creationId xmlns:a16="http://schemas.microsoft.com/office/drawing/2014/main" id="{4D995F86-0E90-42B9-B171-759F20ACD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0" name="Picture 430">
          <a:extLst>
            <a:ext uri="{FF2B5EF4-FFF2-40B4-BE49-F238E27FC236}">
              <a16:creationId xmlns:a16="http://schemas.microsoft.com/office/drawing/2014/main" id="{A82D1882-8730-45E8-92D3-B24B14BBB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1" name="Picture 431">
          <a:extLst>
            <a:ext uri="{FF2B5EF4-FFF2-40B4-BE49-F238E27FC236}">
              <a16:creationId xmlns:a16="http://schemas.microsoft.com/office/drawing/2014/main" id="{DCB476A1-7238-4381-8061-E3D39F5CC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2" name="Picture 432">
          <a:extLst>
            <a:ext uri="{FF2B5EF4-FFF2-40B4-BE49-F238E27FC236}">
              <a16:creationId xmlns:a16="http://schemas.microsoft.com/office/drawing/2014/main" id="{68A0A0BC-5602-4CA6-B571-59ABD04BA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3" name="Picture 433">
          <a:extLst>
            <a:ext uri="{FF2B5EF4-FFF2-40B4-BE49-F238E27FC236}">
              <a16:creationId xmlns:a16="http://schemas.microsoft.com/office/drawing/2014/main" id="{D323A4B4-84E8-4A55-9AA0-0428771EB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4" name="Picture 434">
          <a:extLst>
            <a:ext uri="{FF2B5EF4-FFF2-40B4-BE49-F238E27FC236}">
              <a16:creationId xmlns:a16="http://schemas.microsoft.com/office/drawing/2014/main" id="{2846A946-1B59-4A60-8B2E-6D4E9A574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5" name="Picture 435">
          <a:extLst>
            <a:ext uri="{FF2B5EF4-FFF2-40B4-BE49-F238E27FC236}">
              <a16:creationId xmlns:a16="http://schemas.microsoft.com/office/drawing/2014/main" id="{51E5CDF2-4976-445D-8246-3F006E567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6" name="Picture 436">
          <a:extLst>
            <a:ext uri="{FF2B5EF4-FFF2-40B4-BE49-F238E27FC236}">
              <a16:creationId xmlns:a16="http://schemas.microsoft.com/office/drawing/2014/main" id="{5BD54A59-A844-4F58-980C-46E4E1A80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7" name="Picture 437">
          <a:extLst>
            <a:ext uri="{FF2B5EF4-FFF2-40B4-BE49-F238E27FC236}">
              <a16:creationId xmlns:a16="http://schemas.microsoft.com/office/drawing/2014/main" id="{A1055229-08A8-41F8-9420-C7FE33E14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8" name="Picture 438">
          <a:extLst>
            <a:ext uri="{FF2B5EF4-FFF2-40B4-BE49-F238E27FC236}">
              <a16:creationId xmlns:a16="http://schemas.microsoft.com/office/drawing/2014/main" id="{A065C0BE-53EC-436F-821D-37C11DB9F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9" name="Picture 439">
          <a:extLst>
            <a:ext uri="{FF2B5EF4-FFF2-40B4-BE49-F238E27FC236}">
              <a16:creationId xmlns:a16="http://schemas.microsoft.com/office/drawing/2014/main" id="{7CE043A4-256B-46FC-9CC8-F5DE6B915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0" name="Picture 440">
          <a:extLst>
            <a:ext uri="{FF2B5EF4-FFF2-40B4-BE49-F238E27FC236}">
              <a16:creationId xmlns:a16="http://schemas.microsoft.com/office/drawing/2014/main" id="{60AF7929-4DA3-450D-B074-F65C91221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1" name="Picture 441">
          <a:extLst>
            <a:ext uri="{FF2B5EF4-FFF2-40B4-BE49-F238E27FC236}">
              <a16:creationId xmlns:a16="http://schemas.microsoft.com/office/drawing/2014/main" id="{348CF61B-286D-44C3-81E0-B908BEB5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2" name="Picture 442">
          <a:extLst>
            <a:ext uri="{FF2B5EF4-FFF2-40B4-BE49-F238E27FC236}">
              <a16:creationId xmlns:a16="http://schemas.microsoft.com/office/drawing/2014/main" id="{1933D7F6-BAF2-4DA9-9EFF-412F9BD08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3" name="Picture 443">
          <a:extLst>
            <a:ext uri="{FF2B5EF4-FFF2-40B4-BE49-F238E27FC236}">
              <a16:creationId xmlns:a16="http://schemas.microsoft.com/office/drawing/2014/main" id="{B948341A-E122-44D4-A8D8-A18699775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4" name="Picture 444">
          <a:extLst>
            <a:ext uri="{FF2B5EF4-FFF2-40B4-BE49-F238E27FC236}">
              <a16:creationId xmlns:a16="http://schemas.microsoft.com/office/drawing/2014/main" id="{A843802F-C33C-4C39-85B0-7804C1251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5" name="Picture 445">
          <a:extLst>
            <a:ext uri="{FF2B5EF4-FFF2-40B4-BE49-F238E27FC236}">
              <a16:creationId xmlns:a16="http://schemas.microsoft.com/office/drawing/2014/main" id="{387E2501-ED59-4B98-B9A1-F24AA5195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6" name="Picture 446">
          <a:extLst>
            <a:ext uri="{FF2B5EF4-FFF2-40B4-BE49-F238E27FC236}">
              <a16:creationId xmlns:a16="http://schemas.microsoft.com/office/drawing/2014/main" id="{28AF7172-2F29-4851-A30B-59AADE10F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7" name="Picture 447">
          <a:extLst>
            <a:ext uri="{FF2B5EF4-FFF2-40B4-BE49-F238E27FC236}">
              <a16:creationId xmlns:a16="http://schemas.microsoft.com/office/drawing/2014/main" id="{970B6A8E-0574-411C-8C9E-788858010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8" name="Picture 448">
          <a:extLst>
            <a:ext uri="{FF2B5EF4-FFF2-40B4-BE49-F238E27FC236}">
              <a16:creationId xmlns:a16="http://schemas.microsoft.com/office/drawing/2014/main" id="{3CA9454C-BF33-4B38-B1A1-5C1C66BF7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9" name="Picture 449">
          <a:extLst>
            <a:ext uri="{FF2B5EF4-FFF2-40B4-BE49-F238E27FC236}">
              <a16:creationId xmlns:a16="http://schemas.microsoft.com/office/drawing/2014/main" id="{1D440757-C632-4274-A1C5-5644912EB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0" name="Picture 450">
          <a:extLst>
            <a:ext uri="{FF2B5EF4-FFF2-40B4-BE49-F238E27FC236}">
              <a16:creationId xmlns:a16="http://schemas.microsoft.com/office/drawing/2014/main" id="{4CE26E5F-8923-456C-A4DB-2159C8FD8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1" name="Picture 451">
          <a:extLst>
            <a:ext uri="{FF2B5EF4-FFF2-40B4-BE49-F238E27FC236}">
              <a16:creationId xmlns:a16="http://schemas.microsoft.com/office/drawing/2014/main" id="{E545600E-81B5-4C28-8DF2-A17D43A40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2" name="Picture 452">
          <a:extLst>
            <a:ext uri="{FF2B5EF4-FFF2-40B4-BE49-F238E27FC236}">
              <a16:creationId xmlns:a16="http://schemas.microsoft.com/office/drawing/2014/main" id="{50353C83-623F-4F6B-BEC0-B94C3DBF1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3" name="Picture 453">
          <a:extLst>
            <a:ext uri="{FF2B5EF4-FFF2-40B4-BE49-F238E27FC236}">
              <a16:creationId xmlns:a16="http://schemas.microsoft.com/office/drawing/2014/main" id="{0B37FCCB-7B0A-4A08-8C88-4B9BB0AE9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4" name="Picture 454">
          <a:extLst>
            <a:ext uri="{FF2B5EF4-FFF2-40B4-BE49-F238E27FC236}">
              <a16:creationId xmlns:a16="http://schemas.microsoft.com/office/drawing/2014/main" id="{970C2DBF-777C-43E8-B5FD-05E7027A2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5" name="Picture 455">
          <a:extLst>
            <a:ext uri="{FF2B5EF4-FFF2-40B4-BE49-F238E27FC236}">
              <a16:creationId xmlns:a16="http://schemas.microsoft.com/office/drawing/2014/main" id="{09A0B16E-4825-4555-9EE1-8022E5C01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6" name="Picture 456">
          <a:extLst>
            <a:ext uri="{FF2B5EF4-FFF2-40B4-BE49-F238E27FC236}">
              <a16:creationId xmlns:a16="http://schemas.microsoft.com/office/drawing/2014/main" id="{92BF8BC5-60EC-4F85-834B-91D141C6F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7" name="Picture 457">
          <a:extLst>
            <a:ext uri="{FF2B5EF4-FFF2-40B4-BE49-F238E27FC236}">
              <a16:creationId xmlns:a16="http://schemas.microsoft.com/office/drawing/2014/main" id="{93A40FF1-6584-48A3-BF9D-DE194EBF8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8" name="Picture 458">
          <a:extLst>
            <a:ext uri="{FF2B5EF4-FFF2-40B4-BE49-F238E27FC236}">
              <a16:creationId xmlns:a16="http://schemas.microsoft.com/office/drawing/2014/main" id="{F35E4040-DFC4-441D-AF0F-9C4ED2DEE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9" name="Picture 459">
          <a:extLst>
            <a:ext uri="{FF2B5EF4-FFF2-40B4-BE49-F238E27FC236}">
              <a16:creationId xmlns:a16="http://schemas.microsoft.com/office/drawing/2014/main" id="{33B8F640-2E9E-41E3-B940-3D7E836B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0" name="Picture 460">
          <a:extLst>
            <a:ext uri="{FF2B5EF4-FFF2-40B4-BE49-F238E27FC236}">
              <a16:creationId xmlns:a16="http://schemas.microsoft.com/office/drawing/2014/main" id="{979D39FE-52AB-4EBF-A9B2-554DD6F4B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1" name="Picture 461">
          <a:extLst>
            <a:ext uri="{FF2B5EF4-FFF2-40B4-BE49-F238E27FC236}">
              <a16:creationId xmlns:a16="http://schemas.microsoft.com/office/drawing/2014/main" id="{564481E8-1651-4439-8FBD-84518938C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2" name="Picture 462">
          <a:extLst>
            <a:ext uri="{FF2B5EF4-FFF2-40B4-BE49-F238E27FC236}">
              <a16:creationId xmlns:a16="http://schemas.microsoft.com/office/drawing/2014/main" id="{AF1B896A-BA44-4933-8883-B11C923B9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3" name="Picture 463">
          <a:extLst>
            <a:ext uri="{FF2B5EF4-FFF2-40B4-BE49-F238E27FC236}">
              <a16:creationId xmlns:a16="http://schemas.microsoft.com/office/drawing/2014/main" id="{159FCBE7-348A-41EA-82C9-0A0F64683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4" name="Picture 490">
          <a:extLst>
            <a:ext uri="{FF2B5EF4-FFF2-40B4-BE49-F238E27FC236}">
              <a16:creationId xmlns:a16="http://schemas.microsoft.com/office/drawing/2014/main" id="{A957539F-B453-4367-802C-F0177EDE6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5" name="Picture 491">
          <a:extLst>
            <a:ext uri="{FF2B5EF4-FFF2-40B4-BE49-F238E27FC236}">
              <a16:creationId xmlns:a16="http://schemas.microsoft.com/office/drawing/2014/main" id="{C1B8CBD6-88EF-41F2-B188-685A756AC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6" name="Picture 492">
          <a:extLst>
            <a:ext uri="{FF2B5EF4-FFF2-40B4-BE49-F238E27FC236}">
              <a16:creationId xmlns:a16="http://schemas.microsoft.com/office/drawing/2014/main" id="{4A1C77B9-E8DC-4599-A6E6-5CD253862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7" name="Picture 493">
          <a:extLst>
            <a:ext uri="{FF2B5EF4-FFF2-40B4-BE49-F238E27FC236}">
              <a16:creationId xmlns:a16="http://schemas.microsoft.com/office/drawing/2014/main" id="{FB2ECE15-8F1F-4F1E-BA65-F8D045360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8" name="Picture 414">
          <a:extLst>
            <a:ext uri="{FF2B5EF4-FFF2-40B4-BE49-F238E27FC236}">
              <a16:creationId xmlns:a16="http://schemas.microsoft.com/office/drawing/2014/main" id="{8C643B6A-D26A-488A-8E2C-4D42A4ED3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9" name="Picture 415">
          <a:extLst>
            <a:ext uri="{FF2B5EF4-FFF2-40B4-BE49-F238E27FC236}">
              <a16:creationId xmlns:a16="http://schemas.microsoft.com/office/drawing/2014/main" id="{4D681442-7C9C-4C2F-90B5-72A036017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0" name="Picture 416">
          <a:extLst>
            <a:ext uri="{FF2B5EF4-FFF2-40B4-BE49-F238E27FC236}">
              <a16:creationId xmlns:a16="http://schemas.microsoft.com/office/drawing/2014/main" id="{7E188690-175E-4C3B-85AA-D0F09290A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1" name="Picture 417">
          <a:extLst>
            <a:ext uri="{FF2B5EF4-FFF2-40B4-BE49-F238E27FC236}">
              <a16:creationId xmlns:a16="http://schemas.microsoft.com/office/drawing/2014/main" id="{16E6B998-9AD1-43BF-BCEC-4439509F0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2" name="Picture 418">
          <a:extLst>
            <a:ext uri="{FF2B5EF4-FFF2-40B4-BE49-F238E27FC236}">
              <a16:creationId xmlns:a16="http://schemas.microsoft.com/office/drawing/2014/main" id="{9FCE01B1-4BAD-407D-8DB0-C09DB5EF2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3" name="Picture 419">
          <a:extLst>
            <a:ext uri="{FF2B5EF4-FFF2-40B4-BE49-F238E27FC236}">
              <a16:creationId xmlns:a16="http://schemas.microsoft.com/office/drawing/2014/main" id="{442ED81E-63A9-4E66-B72C-D0EB0901D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4" name="Picture 420">
          <a:extLst>
            <a:ext uri="{FF2B5EF4-FFF2-40B4-BE49-F238E27FC236}">
              <a16:creationId xmlns:a16="http://schemas.microsoft.com/office/drawing/2014/main" id="{98D428CF-79EF-4514-8F10-339388E29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5" name="Picture 421">
          <a:extLst>
            <a:ext uri="{FF2B5EF4-FFF2-40B4-BE49-F238E27FC236}">
              <a16:creationId xmlns:a16="http://schemas.microsoft.com/office/drawing/2014/main" id="{36572CDA-F018-45AF-A18B-1571CC544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6" name="Picture 422">
          <a:extLst>
            <a:ext uri="{FF2B5EF4-FFF2-40B4-BE49-F238E27FC236}">
              <a16:creationId xmlns:a16="http://schemas.microsoft.com/office/drawing/2014/main" id="{C280A612-0DA5-4F64-AC30-34D2C1332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7" name="Picture 423">
          <a:extLst>
            <a:ext uri="{FF2B5EF4-FFF2-40B4-BE49-F238E27FC236}">
              <a16:creationId xmlns:a16="http://schemas.microsoft.com/office/drawing/2014/main" id="{FF59C816-3650-4683-9128-CC6B74315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8" name="Picture 424">
          <a:extLst>
            <a:ext uri="{FF2B5EF4-FFF2-40B4-BE49-F238E27FC236}">
              <a16:creationId xmlns:a16="http://schemas.microsoft.com/office/drawing/2014/main" id="{038CD681-DAA9-4EB1-8A20-00051A4BF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9" name="Picture 425">
          <a:extLst>
            <a:ext uri="{FF2B5EF4-FFF2-40B4-BE49-F238E27FC236}">
              <a16:creationId xmlns:a16="http://schemas.microsoft.com/office/drawing/2014/main" id="{3A820A17-B245-4748-B554-75F985E05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0" name="Picture 426">
          <a:extLst>
            <a:ext uri="{FF2B5EF4-FFF2-40B4-BE49-F238E27FC236}">
              <a16:creationId xmlns:a16="http://schemas.microsoft.com/office/drawing/2014/main" id="{E4489CF7-8EF2-43B0-8FAB-DADFF189D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1" name="Picture 427">
          <a:extLst>
            <a:ext uri="{FF2B5EF4-FFF2-40B4-BE49-F238E27FC236}">
              <a16:creationId xmlns:a16="http://schemas.microsoft.com/office/drawing/2014/main" id="{EB428930-7C85-40BF-9673-A39C6E9DE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2" name="Picture 464">
          <a:extLst>
            <a:ext uri="{FF2B5EF4-FFF2-40B4-BE49-F238E27FC236}">
              <a16:creationId xmlns:a16="http://schemas.microsoft.com/office/drawing/2014/main" id="{F01ED6DD-0894-4635-9EDC-2B3A0FD49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3" name="Picture 465">
          <a:extLst>
            <a:ext uri="{FF2B5EF4-FFF2-40B4-BE49-F238E27FC236}">
              <a16:creationId xmlns:a16="http://schemas.microsoft.com/office/drawing/2014/main" id="{BB981748-6933-41F7-9BA3-63AE6E342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4" name="Picture 466">
          <a:extLst>
            <a:ext uri="{FF2B5EF4-FFF2-40B4-BE49-F238E27FC236}">
              <a16:creationId xmlns:a16="http://schemas.microsoft.com/office/drawing/2014/main" id="{EDC8480C-54CA-4F8A-9A2E-83A1836EF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5" name="Picture 467">
          <a:extLst>
            <a:ext uri="{FF2B5EF4-FFF2-40B4-BE49-F238E27FC236}">
              <a16:creationId xmlns:a16="http://schemas.microsoft.com/office/drawing/2014/main" id="{22E087FE-CA3A-4F27-B9FF-FB9D86394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6" name="Picture 468">
          <a:extLst>
            <a:ext uri="{FF2B5EF4-FFF2-40B4-BE49-F238E27FC236}">
              <a16:creationId xmlns:a16="http://schemas.microsoft.com/office/drawing/2014/main" id="{A23703E2-5C6C-47D9-9920-CD1A7E24F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7" name="Picture 469">
          <a:extLst>
            <a:ext uri="{FF2B5EF4-FFF2-40B4-BE49-F238E27FC236}">
              <a16:creationId xmlns:a16="http://schemas.microsoft.com/office/drawing/2014/main" id="{0A78A845-3720-46AC-B225-3A2B7217C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8" name="Picture 470">
          <a:extLst>
            <a:ext uri="{FF2B5EF4-FFF2-40B4-BE49-F238E27FC236}">
              <a16:creationId xmlns:a16="http://schemas.microsoft.com/office/drawing/2014/main" id="{1AFFAA5B-337E-4C84-A20F-41D820AD8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9" name="Picture 471">
          <a:extLst>
            <a:ext uri="{FF2B5EF4-FFF2-40B4-BE49-F238E27FC236}">
              <a16:creationId xmlns:a16="http://schemas.microsoft.com/office/drawing/2014/main" id="{5A797F2D-1F92-4890-98C8-E958D00B2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0" name="Picture 472">
          <a:extLst>
            <a:ext uri="{FF2B5EF4-FFF2-40B4-BE49-F238E27FC236}">
              <a16:creationId xmlns:a16="http://schemas.microsoft.com/office/drawing/2014/main" id="{E4EE3E80-87A3-4729-83B8-327AAB068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1" name="Picture 473">
          <a:extLst>
            <a:ext uri="{FF2B5EF4-FFF2-40B4-BE49-F238E27FC236}">
              <a16:creationId xmlns:a16="http://schemas.microsoft.com/office/drawing/2014/main" id="{8B470EA2-7248-4786-9E4A-C03F5E69A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2" name="Picture 474">
          <a:extLst>
            <a:ext uri="{FF2B5EF4-FFF2-40B4-BE49-F238E27FC236}">
              <a16:creationId xmlns:a16="http://schemas.microsoft.com/office/drawing/2014/main" id="{012D4AC9-D19B-4646-B112-D717F0CDC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3" name="Picture 475">
          <a:extLst>
            <a:ext uri="{FF2B5EF4-FFF2-40B4-BE49-F238E27FC236}">
              <a16:creationId xmlns:a16="http://schemas.microsoft.com/office/drawing/2014/main" id="{934668E6-E2B0-4018-84D2-3C4402C0D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4" name="Picture 476">
          <a:extLst>
            <a:ext uri="{FF2B5EF4-FFF2-40B4-BE49-F238E27FC236}">
              <a16:creationId xmlns:a16="http://schemas.microsoft.com/office/drawing/2014/main" id="{4B31925C-A5CC-4C22-A36F-1FBE7812B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5" name="Picture 477">
          <a:extLst>
            <a:ext uri="{FF2B5EF4-FFF2-40B4-BE49-F238E27FC236}">
              <a16:creationId xmlns:a16="http://schemas.microsoft.com/office/drawing/2014/main" id="{688782A3-E7AF-49E5-8107-571965E92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6" name="Picture 478">
          <a:extLst>
            <a:ext uri="{FF2B5EF4-FFF2-40B4-BE49-F238E27FC236}">
              <a16:creationId xmlns:a16="http://schemas.microsoft.com/office/drawing/2014/main" id="{79739DD3-6904-4452-9F45-6F98359EF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7" name="Picture 479">
          <a:extLst>
            <a:ext uri="{FF2B5EF4-FFF2-40B4-BE49-F238E27FC236}">
              <a16:creationId xmlns:a16="http://schemas.microsoft.com/office/drawing/2014/main" id="{55E76C70-DF7D-4ABA-B01E-6ECC3F2B8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8" name="Picture 480">
          <a:extLst>
            <a:ext uri="{FF2B5EF4-FFF2-40B4-BE49-F238E27FC236}">
              <a16:creationId xmlns:a16="http://schemas.microsoft.com/office/drawing/2014/main" id="{C9E2034D-276E-447E-B1AC-146D47B0C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9" name="Picture 481">
          <a:extLst>
            <a:ext uri="{FF2B5EF4-FFF2-40B4-BE49-F238E27FC236}">
              <a16:creationId xmlns:a16="http://schemas.microsoft.com/office/drawing/2014/main" id="{D0D2E3D0-6671-4158-AFEE-87AD7A109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0" name="Picture 482">
          <a:extLst>
            <a:ext uri="{FF2B5EF4-FFF2-40B4-BE49-F238E27FC236}">
              <a16:creationId xmlns:a16="http://schemas.microsoft.com/office/drawing/2014/main" id="{64578DB7-9B51-4239-87AB-646ABE14E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1" name="Picture 483">
          <a:extLst>
            <a:ext uri="{FF2B5EF4-FFF2-40B4-BE49-F238E27FC236}">
              <a16:creationId xmlns:a16="http://schemas.microsoft.com/office/drawing/2014/main" id="{BA9F18FA-BA6D-41CC-BB07-977EEF824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2" name="Picture 484">
          <a:extLst>
            <a:ext uri="{FF2B5EF4-FFF2-40B4-BE49-F238E27FC236}">
              <a16:creationId xmlns:a16="http://schemas.microsoft.com/office/drawing/2014/main" id="{06ADAE37-8789-40DC-9D8C-ADACB458D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3" name="Picture 485">
          <a:extLst>
            <a:ext uri="{FF2B5EF4-FFF2-40B4-BE49-F238E27FC236}">
              <a16:creationId xmlns:a16="http://schemas.microsoft.com/office/drawing/2014/main" id="{EB7844FD-0FA3-42EA-BC19-AB36EA5F1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4" name="Picture 486">
          <a:extLst>
            <a:ext uri="{FF2B5EF4-FFF2-40B4-BE49-F238E27FC236}">
              <a16:creationId xmlns:a16="http://schemas.microsoft.com/office/drawing/2014/main" id="{94744F76-5785-4A90-9A8C-27CE3BCF2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5" name="Picture 487">
          <a:extLst>
            <a:ext uri="{FF2B5EF4-FFF2-40B4-BE49-F238E27FC236}">
              <a16:creationId xmlns:a16="http://schemas.microsoft.com/office/drawing/2014/main" id="{67DC3BB9-FD57-47BE-91F0-D60AE8BEC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6" name="Picture 488">
          <a:extLst>
            <a:ext uri="{FF2B5EF4-FFF2-40B4-BE49-F238E27FC236}">
              <a16:creationId xmlns:a16="http://schemas.microsoft.com/office/drawing/2014/main" id="{32A7562C-10AD-45AC-A6C3-E54E880C5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7" name="Picture 489">
          <a:extLst>
            <a:ext uri="{FF2B5EF4-FFF2-40B4-BE49-F238E27FC236}">
              <a16:creationId xmlns:a16="http://schemas.microsoft.com/office/drawing/2014/main" id="{7F4BB05F-7620-45E3-A146-368EA6BDA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8" name="Picture 510">
          <a:extLst>
            <a:ext uri="{FF2B5EF4-FFF2-40B4-BE49-F238E27FC236}">
              <a16:creationId xmlns:a16="http://schemas.microsoft.com/office/drawing/2014/main" id="{2004DD90-1208-4D78-AB2B-DA41043A3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9" name="Picture 511">
          <a:extLst>
            <a:ext uri="{FF2B5EF4-FFF2-40B4-BE49-F238E27FC236}">
              <a16:creationId xmlns:a16="http://schemas.microsoft.com/office/drawing/2014/main" id="{947F70E5-31EF-414C-B183-8998A5F17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0" name="Picture 512">
          <a:extLst>
            <a:ext uri="{FF2B5EF4-FFF2-40B4-BE49-F238E27FC236}">
              <a16:creationId xmlns:a16="http://schemas.microsoft.com/office/drawing/2014/main" id="{9695F0B1-78A3-460D-886F-E5DE09A08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1" name="Picture 513">
          <a:extLst>
            <a:ext uri="{FF2B5EF4-FFF2-40B4-BE49-F238E27FC236}">
              <a16:creationId xmlns:a16="http://schemas.microsoft.com/office/drawing/2014/main" id="{ADF87E3E-5BC7-49F7-B774-B503F5795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2" name="Picture 514">
          <a:extLst>
            <a:ext uri="{FF2B5EF4-FFF2-40B4-BE49-F238E27FC236}">
              <a16:creationId xmlns:a16="http://schemas.microsoft.com/office/drawing/2014/main" id="{3501D78F-CFA4-4225-BF8B-8FF7C0383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3" name="Picture 515">
          <a:extLst>
            <a:ext uri="{FF2B5EF4-FFF2-40B4-BE49-F238E27FC236}">
              <a16:creationId xmlns:a16="http://schemas.microsoft.com/office/drawing/2014/main" id="{CCDC1949-BF05-43AD-A9C3-31EEF50DF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4" name="Picture 516">
          <a:extLst>
            <a:ext uri="{FF2B5EF4-FFF2-40B4-BE49-F238E27FC236}">
              <a16:creationId xmlns:a16="http://schemas.microsoft.com/office/drawing/2014/main" id="{07F27445-D137-4FA6-B4E3-B75CB4246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5" name="Picture 517">
          <a:extLst>
            <a:ext uri="{FF2B5EF4-FFF2-40B4-BE49-F238E27FC236}">
              <a16:creationId xmlns:a16="http://schemas.microsoft.com/office/drawing/2014/main" id="{F099871B-6675-43AD-B97E-C7D16FB9A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6" name="Picture 518">
          <a:extLst>
            <a:ext uri="{FF2B5EF4-FFF2-40B4-BE49-F238E27FC236}">
              <a16:creationId xmlns:a16="http://schemas.microsoft.com/office/drawing/2014/main" id="{CC182C44-8BA8-4684-B9D8-A964942E4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7" name="Picture 519">
          <a:extLst>
            <a:ext uri="{FF2B5EF4-FFF2-40B4-BE49-F238E27FC236}">
              <a16:creationId xmlns:a16="http://schemas.microsoft.com/office/drawing/2014/main" id="{FEDC6AD1-3040-4C5A-BAD1-8515A9C89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8" name="Picture 520">
          <a:extLst>
            <a:ext uri="{FF2B5EF4-FFF2-40B4-BE49-F238E27FC236}">
              <a16:creationId xmlns:a16="http://schemas.microsoft.com/office/drawing/2014/main" id="{C159703F-A2CD-4DDB-8291-9D0A74D34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9" name="Picture 521">
          <a:extLst>
            <a:ext uri="{FF2B5EF4-FFF2-40B4-BE49-F238E27FC236}">
              <a16:creationId xmlns:a16="http://schemas.microsoft.com/office/drawing/2014/main" id="{91B362DA-AD78-4F2E-8ABB-7264D6E2F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0" name="Picture 522">
          <a:extLst>
            <a:ext uri="{FF2B5EF4-FFF2-40B4-BE49-F238E27FC236}">
              <a16:creationId xmlns:a16="http://schemas.microsoft.com/office/drawing/2014/main" id="{EBCF1988-320C-4AFD-BF79-3CCBAD244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1" name="Picture 523">
          <a:extLst>
            <a:ext uri="{FF2B5EF4-FFF2-40B4-BE49-F238E27FC236}">
              <a16:creationId xmlns:a16="http://schemas.microsoft.com/office/drawing/2014/main" id="{EB2C4583-D5A4-47B9-8781-C5255F94B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2" name="Picture 524">
          <a:extLst>
            <a:ext uri="{FF2B5EF4-FFF2-40B4-BE49-F238E27FC236}">
              <a16:creationId xmlns:a16="http://schemas.microsoft.com/office/drawing/2014/main" id="{53BDAE68-3A0F-4379-989A-4479017E7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3" name="Picture 525">
          <a:extLst>
            <a:ext uri="{FF2B5EF4-FFF2-40B4-BE49-F238E27FC236}">
              <a16:creationId xmlns:a16="http://schemas.microsoft.com/office/drawing/2014/main" id="{71EA2DC0-3C8D-4AE1-B039-BC0E5FFC5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4" name="Picture 526">
          <a:extLst>
            <a:ext uri="{FF2B5EF4-FFF2-40B4-BE49-F238E27FC236}">
              <a16:creationId xmlns:a16="http://schemas.microsoft.com/office/drawing/2014/main" id="{E1C71AC9-70B7-4796-9657-AA78D0A2F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5" name="Picture 527">
          <a:extLst>
            <a:ext uri="{FF2B5EF4-FFF2-40B4-BE49-F238E27FC236}">
              <a16:creationId xmlns:a16="http://schemas.microsoft.com/office/drawing/2014/main" id="{7A267340-7527-4ACD-A2D4-4AFA74001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6" name="Picture 528">
          <a:extLst>
            <a:ext uri="{FF2B5EF4-FFF2-40B4-BE49-F238E27FC236}">
              <a16:creationId xmlns:a16="http://schemas.microsoft.com/office/drawing/2014/main" id="{71F665FC-5076-4498-B5C0-0923AAE5D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7" name="Picture 529">
          <a:extLst>
            <a:ext uri="{FF2B5EF4-FFF2-40B4-BE49-F238E27FC236}">
              <a16:creationId xmlns:a16="http://schemas.microsoft.com/office/drawing/2014/main" id="{7E0AF41C-FB20-4CD4-85B7-84AB6C3AD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8" name="Picture 530">
          <a:extLst>
            <a:ext uri="{FF2B5EF4-FFF2-40B4-BE49-F238E27FC236}">
              <a16:creationId xmlns:a16="http://schemas.microsoft.com/office/drawing/2014/main" id="{57EF3703-5420-4787-9923-37CFD7026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9" name="Picture 531">
          <a:extLst>
            <a:ext uri="{FF2B5EF4-FFF2-40B4-BE49-F238E27FC236}">
              <a16:creationId xmlns:a16="http://schemas.microsoft.com/office/drawing/2014/main" id="{F5D1FA3D-0699-4ACE-97EA-8B0212945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0" name="Picture 532">
          <a:extLst>
            <a:ext uri="{FF2B5EF4-FFF2-40B4-BE49-F238E27FC236}">
              <a16:creationId xmlns:a16="http://schemas.microsoft.com/office/drawing/2014/main" id="{FA3D53F7-0AED-479D-8A34-07D8CB61D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1" name="Picture 533">
          <a:extLst>
            <a:ext uri="{FF2B5EF4-FFF2-40B4-BE49-F238E27FC236}">
              <a16:creationId xmlns:a16="http://schemas.microsoft.com/office/drawing/2014/main" id="{C54AE0B2-7189-4BC7-8B73-29B90ADE7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2" name="Picture 534">
          <a:extLst>
            <a:ext uri="{FF2B5EF4-FFF2-40B4-BE49-F238E27FC236}">
              <a16:creationId xmlns:a16="http://schemas.microsoft.com/office/drawing/2014/main" id="{452A9ABE-B605-4232-B47E-1C58DF9C7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3" name="Picture 535">
          <a:extLst>
            <a:ext uri="{FF2B5EF4-FFF2-40B4-BE49-F238E27FC236}">
              <a16:creationId xmlns:a16="http://schemas.microsoft.com/office/drawing/2014/main" id="{E9BF9EF8-6A04-41DA-8D7E-965C14DA3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4" name="Picture 536">
          <a:extLst>
            <a:ext uri="{FF2B5EF4-FFF2-40B4-BE49-F238E27FC236}">
              <a16:creationId xmlns:a16="http://schemas.microsoft.com/office/drawing/2014/main" id="{49BD32B2-BF2F-4B84-9E84-8CE04038C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5" name="Picture 537">
          <a:extLst>
            <a:ext uri="{FF2B5EF4-FFF2-40B4-BE49-F238E27FC236}">
              <a16:creationId xmlns:a16="http://schemas.microsoft.com/office/drawing/2014/main" id="{72822C7F-D94D-4361-930E-282047E1C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6" name="Picture 494">
          <a:extLst>
            <a:ext uri="{FF2B5EF4-FFF2-40B4-BE49-F238E27FC236}">
              <a16:creationId xmlns:a16="http://schemas.microsoft.com/office/drawing/2014/main" id="{E3FC285F-B050-4BC8-BE1F-AB97EDAD6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7" name="Picture 495">
          <a:extLst>
            <a:ext uri="{FF2B5EF4-FFF2-40B4-BE49-F238E27FC236}">
              <a16:creationId xmlns:a16="http://schemas.microsoft.com/office/drawing/2014/main" id="{B2EC5BDC-BC22-4CCC-AE4E-BDF03ABB2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8" name="Picture 496">
          <a:extLst>
            <a:ext uri="{FF2B5EF4-FFF2-40B4-BE49-F238E27FC236}">
              <a16:creationId xmlns:a16="http://schemas.microsoft.com/office/drawing/2014/main" id="{05853A8E-A009-4FF8-B378-DB427790F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9" name="Picture 497">
          <a:extLst>
            <a:ext uri="{FF2B5EF4-FFF2-40B4-BE49-F238E27FC236}">
              <a16:creationId xmlns:a16="http://schemas.microsoft.com/office/drawing/2014/main" id="{63556C6B-8A61-4751-A951-0F4AA344B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0" name="Picture 498">
          <a:extLst>
            <a:ext uri="{FF2B5EF4-FFF2-40B4-BE49-F238E27FC236}">
              <a16:creationId xmlns:a16="http://schemas.microsoft.com/office/drawing/2014/main" id="{4CD15FD7-934D-46E0-A429-80E22C874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1" name="Picture 499">
          <a:extLst>
            <a:ext uri="{FF2B5EF4-FFF2-40B4-BE49-F238E27FC236}">
              <a16:creationId xmlns:a16="http://schemas.microsoft.com/office/drawing/2014/main" id="{F278C33D-623D-473C-AAD9-E2C973AE8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2" name="Picture 500">
          <a:extLst>
            <a:ext uri="{FF2B5EF4-FFF2-40B4-BE49-F238E27FC236}">
              <a16:creationId xmlns:a16="http://schemas.microsoft.com/office/drawing/2014/main" id="{5B2B4E20-19B7-448F-AA0E-3D586C76E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3" name="Picture 501">
          <a:extLst>
            <a:ext uri="{FF2B5EF4-FFF2-40B4-BE49-F238E27FC236}">
              <a16:creationId xmlns:a16="http://schemas.microsoft.com/office/drawing/2014/main" id="{77BDF422-7D9A-41B3-85F4-6E4796009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4" name="Picture 502">
          <a:extLst>
            <a:ext uri="{FF2B5EF4-FFF2-40B4-BE49-F238E27FC236}">
              <a16:creationId xmlns:a16="http://schemas.microsoft.com/office/drawing/2014/main" id="{1B8737C8-4929-40E5-B7C2-3F3D0F7A5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5" name="Picture 503">
          <a:extLst>
            <a:ext uri="{FF2B5EF4-FFF2-40B4-BE49-F238E27FC236}">
              <a16:creationId xmlns:a16="http://schemas.microsoft.com/office/drawing/2014/main" id="{85679606-86CD-45AE-8958-069E28144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6" name="Picture 504">
          <a:extLst>
            <a:ext uri="{FF2B5EF4-FFF2-40B4-BE49-F238E27FC236}">
              <a16:creationId xmlns:a16="http://schemas.microsoft.com/office/drawing/2014/main" id="{32D2EFB0-77F0-4B15-8E8D-EFF18D58C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7" name="Picture 505">
          <a:extLst>
            <a:ext uri="{FF2B5EF4-FFF2-40B4-BE49-F238E27FC236}">
              <a16:creationId xmlns:a16="http://schemas.microsoft.com/office/drawing/2014/main" id="{AA94531D-5096-46D7-A2A0-C1691836C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8" name="Picture 506">
          <a:extLst>
            <a:ext uri="{FF2B5EF4-FFF2-40B4-BE49-F238E27FC236}">
              <a16:creationId xmlns:a16="http://schemas.microsoft.com/office/drawing/2014/main" id="{B8C000D8-9B65-40C3-BC29-4CA02FCF6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9" name="Picture 507">
          <a:extLst>
            <a:ext uri="{FF2B5EF4-FFF2-40B4-BE49-F238E27FC236}">
              <a16:creationId xmlns:a16="http://schemas.microsoft.com/office/drawing/2014/main" id="{57C1F7F6-04AD-4077-A7F4-8A7D1AA17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0" name="Picture 508">
          <a:extLst>
            <a:ext uri="{FF2B5EF4-FFF2-40B4-BE49-F238E27FC236}">
              <a16:creationId xmlns:a16="http://schemas.microsoft.com/office/drawing/2014/main" id="{23AEC05E-4012-4C13-810D-B25E7D249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1" name="Picture 509">
          <a:extLst>
            <a:ext uri="{FF2B5EF4-FFF2-40B4-BE49-F238E27FC236}">
              <a16:creationId xmlns:a16="http://schemas.microsoft.com/office/drawing/2014/main" id="{1480BBC5-4F67-4566-894D-140872A18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2" name="Picture 4">
          <a:extLst>
            <a:ext uri="{FF2B5EF4-FFF2-40B4-BE49-F238E27FC236}">
              <a16:creationId xmlns:a16="http://schemas.microsoft.com/office/drawing/2014/main" id="{FD1417D1-439E-4D19-B2B7-D1E51018A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3" name="Picture 5">
          <a:extLst>
            <a:ext uri="{FF2B5EF4-FFF2-40B4-BE49-F238E27FC236}">
              <a16:creationId xmlns:a16="http://schemas.microsoft.com/office/drawing/2014/main" id="{9DDD50B7-4C15-4C1E-A0A7-826F18D42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4" name="Picture 6">
          <a:extLst>
            <a:ext uri="{FF2B5EF4-FFF2-40B4-BE49-F238E27FC236}">
              <a16:creationId xmlns:a16="http://schemas.microsoft.com/office/drawing/2014/main" id="{88E8E9B6-C2CC-4134-BCB5-E8143CB9C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5" name="Picture 7">
          <a:extLst>
            <a:ext uri="{FF2B5EF4-FFF2-40B4-BE49-F238E27FC236}">
              <a16:creationId xmlns:a16="http://schemas.microsoft.com/office/drawing/2014/main" id="{16F6F473-8729-4979-B12D-2275AA9F8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6" name="Picture 8">
          <a:extLst>
            <a:ext uri="{FF2B5EF4-FFF2-40B4-BE49-F238E27FC236}">
              <a16:creationId xmlns:a16="http://schemas.microsoft.com/office/drawing/2014/main" id="{06C48421-C50D-4BD5-A5F8-C011D2D7D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7" name="Picture 9">
          <a:extLst>
            <a:ext uri="{FF2B5EF4-FFF2-40B4-BE49-F238E27FC236}">
              <a16:creationId xmlns:a16="http://schemas.microsoft.com/office/drawing/2014/main" id="{38E09DB3-73D1-43F0-B739-BAC1CF9CF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8" name="Picture 10">
          <a:extLst>
            <a:ext uri="{FF2B5EF4-FFF2-40B4-BE49-F238E27FC236}">
              <a16:creationId xmlns:a16="http://schemas.microsoft.com/office/drawing/2014/main" id="{27744CBA-FF7F-46BF-A27D-9DE863245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9" name="Picture 11">
          <a:extLst>
            <a:ext uri="{FF2B5EF4-FFF2-40B4-BE49-F238E27FC236}">
              <a16:creationId xmlns:a16="http://schemas.microsoft.com/office/drawing/2014/main" id="{88B74950-9F41-49B2-B941-D4EF0F371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0" name="Picture 12">
          <a:extLst>
            <a:ext uri="{FF2B5EF4-FFF2-40B4-BE49-F238E27FC236}">
              <a16:creationId xmlns:a16="http://schemas.microsoft.com/office/drawing/2014/main" id="{86EFE918-F945-42E8-96F4-815E50963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1" name="Picture 13">
          <a:extLst>
            <a:ext uri="{FF2B5EF4-FFF2-40B4-BE49-F238E27FC236}">
              <a16:creationId xmlns:a16="http://schemas.microsoft.com/office/drawing/2014/main" id="{C316E951-9367-4069-AA5C-06A77148A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2" name="Picture 14">
          <a:extLst>
            <a:ext uri="{FF2B5EF4-FFF2-40B4-BE49-F238E27FC236}">
              <a16:creationId xmlns:a16="http://schemas.microsoft.com/office/drawing/2014/main" id="{763CC4DF-4D20-48A0-9882-D7315B758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3" name="Picture 15">
          <a:extLst>
            <a:ext uri="{FF2B5EF4-FFF2-40B4-BE49-F238E27FC236}">
              <a16:creationId xmlns:a16="http://schemas.microsoft.com/office/drawing/2014/main" id="{CDA79167-3516-48AC-8849-0FC54E797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4" name="Picture 16">
          <a:extLst>
            <a:ext uri="{FF2B5EF4-FFF2-40B4-BE49-F238E27FC236}">
              <a16:creationId xmlns:a16="http://schemas.microsoft.com/office/drawing/2014/main" id="{54644E19-D8D0-47B1-B925-500CA1421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5" name="Picture 17">
          <a:extLst>
            <a:ext uri="{FF2B5EF4-FFF2-40B4-BE49-F238E27FC236}">
              <a16:creationId xmlns:a16="http://schemas.microsoft.com/office/drawing/2014/main" id="{9294A267-ADCD-484C-BD45-1BBB4DBEB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6" name="Picture 202">
          <a:extLst>
            <a:ext uri="{FF2B5EF4-FFF2-40B4-BE49-F238E27FC236}">
              <a16:creationId xmlns:a16="http://schemas.microsoft.com/office/drawing/2014/main" id="{681FB58B-0C94-49CA-871B-5B762B2F9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7" name="Picture 203">
          <a:extLst>
            <a:ext uri="{FF2B5EF4-FFF2-40B4-BE49-F238E27FC236}">
              <a16:creationId xmlns:a16="http://schemas.microsoft.com/office/drawing/2014/main" id="{07367340-B370-4DF4-AA72-E0E0D6ABD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8" name="Picture 204">
          <a:extLst>
            <a:ext uri="{FF2B5EF4-FFF2-40B4-BE49-F238E27FC236}">
              <a16:creationId xmlns:a16="http://schemas.microsoft.com/office/drawing/2014/main" id="{1A31AF81-0505-414E-AD94-F9AD6048D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9" name="Picture 205">
          <a:extLst>
            <a:ext uri="{FF2B5EF4-FFF2-40B4-BE49-F238E27FC236}">
              <a16:creationId xmlns:a16="http://schemas.microsoft.com/office/drawing/2014/main" id="{806DF8A9-787D-4995-9A1A-9FA410751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0" name="Picture 206">
          <a:extLst>
            <a:ext uri="{FF2B5EF4-FFF2-40B4-BE49-F238E27FC236}">
              <a16:creationId xmlns:a16="http://schemas.microsoft.com/office/drawing/2014/main" id="{46C189FE-0FA0-4BA9-84A9-FFC8FA941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1" name="Picture 207">
          <a:extLst>
            <a:ext uri="{FF2B5EF4-FFF2-40B4-BE49-F238E27FC236}">
              <a16:creationId xmlns:a16="http://schemas.microsoft.com/office/drawing/2014/main" id="{65AB83E2-79D6-43A5-97C0-16D0199FF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2" name="Picture 208">
          <a:extLst>
            <a:ext uri="{FF2B5EF4-FFF2-40B4-BE49-F238E27FC236}">
              <a16:creationId xmlns:a16="http://schemas.microsoft.com/office/drawing/2014/main" id="{93EC8AAD-6AED-4D4F-896C-08C39CDF7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3" name="Picture 209">
          <a:extLst>
            <a:ext uri="{FF2B5EF4-FFF2-40B4-BE49-F238E27FC236}">
              <a16:creationId xmlns:a16="http://schemas.microsoft.com/office/drawing/2014/main" id="{0DFBAFF1-5617-46CA-9CBF-D196212AE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4" name="Picture 210">
          <a:extLst>
            <a:ext uri="{FF2B5EF4-FFF2-40B4-BE49-F238E27FC236}">
              <a16:creationId xmlns:a16="http://schemas.microsoft.com/office/drawing/2014/main" id="{6968983F-ACD2-43F6-B9DE-DE379FB38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5" name="Picture 211">
          <a:extLst>
            <a:ext uri="{FF2B5EF4-FFF2-40B4-BE49-F238E27FC236}">
              <a16:creationId xmlns:a16="http://schemas.microsoft.com/office/drawing/2014/main" id="{ABF159A7-4457-4E6A-934D-7B3C1766A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6" name="Picture 212">
          <a:extLst>
            <a:ext uri="{FF2B5EF4-FFF2-40B4-BE49-F238E27FC236}">
              <a16:creationId xmlns:a16="http://schemas.microsoft.com/office/drawing/2014/main" id="{65BD3694-395E-4D8E-B465-D4FC97F8E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7" name="Picture 213">
          <a:extLst>
            <a:ext uri="{FF2B5EF4-FFF2-40B4-BE49-F238E27FC236}">
              <a16:creationId xmlns:a16="http://schemas.microsoft.com/office/drawing/2014/main" id="{E0B92E75-1F36-43C2-9B65-383072B6F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8" name="Picture 214">
          <a:extLst>
            <a:ext uri="{FF2B5EF4-FFF2-40B4-BE49-F238E27FC236}">
              <a16:creationId xmlns:a16="http://schemas.microsoft.com/office/drawing/2014/main" id="{CE61931A-D2A9-467D-A83D-FD92DB765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9" name="Picture 215">
          <a:extLst>
            <a:ext uri="{FF2B5EF4-FFF2-40B4-BE49-F238E27FC236}">
              <a16:creationId xmlns:a16="http://schemas.microsoft.com/office/drawing/2014/main" id="{1060C365-4DE1-4884-BBCA-366B1BE40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0" name="Picture 340">
          <a:extLst>
            <a:ext uri="{FF2B5EF4-FFF2-40B4-BE49-F238E27FC236}">
              <a16:creationId xmlns:a16="http://schemas.microsoft.com/office/drawing/2014/main" id="{B41FD088-610D-4C06-B2E6-2060C5992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1" name="Picture 341">
          <a:extLst>
            <a:ext uri="{FF2B5EF4-FFF2-40B4-BE49-F238E27FC236}">
              <a16:creationId xmlns:a16="http://schemas.microsoft.com/office/drawing/2014/main" id="{A16726DB-0397-41C8-ABE0-FB0455F12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2" name="Picture 342">
          <a:extLst>
            <a:ext uri="{FF2B5EF4-FFF2-40B4-BE49-F238E27FC236}">
              <a16:creationId xmlns:a16="http://schemas.microsoft.com/office/drawing/2014/main" id="{6FB731B3-2827-45D0-8823-0DDBF78F3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3" name="Picture 343">
          <a:extLst>
            <a:ext uri="{FF2B5EF4-FFF2-40B4-BE49-F238E27FC236}">
              <a16:creationId xmlns:a16="http://schemas.microsoft.com/office/drawing/2014/main" id="{9A1DCECE-F8BA-44C5-A7B3-17DEAB411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4" name="Picture 370">
          <a:extLst>
            <a:ext uri="{FF2B5EF4-FFF2-40B4-BE49-F238E27FC236}">
              <a16:creationId xmlns:a16="http://schemas.microsoft.com/office/drawing/2014/main" id="{EC359DC7-BEC8-47AF-A707-E239F05E7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5" name="Picture 371">
          <a:extLst>
            <a:ext uri="{FF2B5EF4-FFF2-40B4-BE49-F238E27FC236}">
              <a16:creationId xmlns:a16="http://schemas.microsoft.com/office/drawing/2014/main" id="{2E9312FC-EE19-4106-9022-4B104A79C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6" name="Picture 372">
          <a:extLst>
            <a:ext uri="{FF2B5EF4-FFF2-40B4-BE49-F238E27FC236}">
              <a16:creationId xmlns:a16="http://schemas.microsoft.com/office/drawing/2014/main" id="{1884535F-7D93-42C5-BE5E-191F63497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7" name="Picture 373">
          <a:extLst>
            <a:ext uri="{FF2B5EF4-FFF2-40B4-BE49-F238E27FC236}">
              <a16:creationId xmlns:a16="http://schemas.microsoft.com/office/drawing/2014/main" id="{C4BA3563-4417-4101-8795-DCE414E08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8" name="Picture 90">
          <a:extLst>
            <a:ext uri="{FF2B5EF4-FFF2-40B4-BE49-F238E27FC236}">
              <a16:creationId xmlns:a16="http://schemas.microsoft.com/office/drawing/2014/main" id="{C182486F-9122-43DF-898A-A7B8C64F0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9" name="Picture 91">
          <a:extLst>
            <a:ext uri="{FF2B5EF4-FFF2-40B4-BE49-F238E27FC236}">
              <a16:creationId xmlns:a16="http://schemas.microsoft.com/office/drawing/2014/main" id="{72FB9328-B890-45FF-BAEB-59CBCB892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0" name="Picture 92">
          <a:extLst>
            <a:ext uri="{FF2B5EF4-FFF2-40B4-BE49-F238E27FC236}">
              <a16:creationId xmlns:a16="http://schemas.microsoft.com/office/drawing/2014/main" id="{8C5F2324-15D7-48C1-A8F6-6A13955EC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1" name="Picture 93">
          <a:extLst>
            <a:ext uri="{FF2B5EF4-FFF2-40B4-BE49-F238E27FC236}">
              <a16:creationId xmlns:a16="http://schemas.microsoft.com/office/drawing/2014/main" id="{D92A38F5-C508-43C3-8886-947961A02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2" name="Picture 94">
          <a:extLst>
            <a:ext uri="{FF2B5EF4-FFF2-40B4-BE49-F238E27FC236}">
              <a16:creationId xmlns:a16="http://schemas.microsoft.com/office/drawing/2014/main" id="{F65DB888-E641-4C7F-BA1F-D8EBAEBF4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3" name="Picture 95">
          <a:extLst>
            <a:ext uri="{FF2B5EF4-FFF2-40B4-BE49-F238E27FC236}">
              <a16:creationId xmlns:a16="http://schemas.microsoft.com/office/drawing/2014/main" id="{47151894-BEC0-46D0-B0A7-D1465F177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4" name="Picture 96">
          <a:extLst>
            <a:ext uri="{FF2B5EF4-FFF2-40B4-BE49-F238E27FC236}">
              <a16:creationId xmlns:a16="http://schemas.microsoft.com/office/drawing/2014/main" id="{E31D8074-92CB-4020-AF8B-881D651F5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5" name="Picture 97">
          <a:extLst>
            <a:ext uri="{FF2B5EF4-FFF2-40B4-BE49-F238E27FC236}">
              <a16:creationId xmlns:a16="http://schemas.microsoft.com/office/drawing/2014/main" id="{0E7D39AC-5367-450F-AC98-FEE9D8234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6" name="Picture 98">
          <a:extLst>
            <a:ext uri="{FF2B5EF4-FFF2-40B4-BE49-F238E27FC236}">
              <a16:creationId xmlns:a16="http://schemas.microsoft.com/office/drawing/2014/main" id="{4660DB84-71AF-4CA5-B862-886381772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7" name="Picture 99">
          <a:extLst>
            <a:ext uri="{FF2B5EF4-FFF2-40B4-BE49-F238E27FC236}">
              <a16:creationId xmlns:a16="http://schemas.microsoft.com/office/drawing/2014/main" id="{D1490213-C3D5-41D5-B7AE-016360C01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8" name="Picture 100">
          <a:extLst>
            <a:ext uri="{FF2B5EF4-FFF2-40B4-BE49-F238E27FC236}">
              <a16:creationId xmlns:a16="http://schemas.microsoft.com/office/drawing/2014/main" id="{1BB0E2C0-77F2-4FED-B988-1F0FC486B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9" name="Picture 101">
          <a:extLst>
            <a:ext uri="{FF2B5EF4-FFF2-40B4-BE49-F238E27FC236}">
              <a16:creationId xmlns:a16="http://schemas.microsoft.com/office/drawing/2014/main" id="{297A71A6-64A0-40CC-BF48-F75E18C45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0" name="Picture 102">
          <a:extLst>
            <a:ext uri="{FF2B5EF4-FFF2-40B4-BE49-F238E27FC236}">
              <a16:creationId xmlns:a16="http://schemas.microsoft.com/office/drawing/2014/main" id="{9F000CDE-8CFF-4448-A402-0841ACEF4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1" name="Picture 103">
          <a:extLst>
            <a:ext uri="{FF2B5EF4-FFF2-40B4-BE49-F238E27FC236}">
              <a16:creationId xmlns:a16="http://schemas.microsoft.com/office/drawing/2014/main" id="{EECA8C11-385F-492B-AFBF-DE55DE9EE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2" name="Picture 64">
          <a:extLst>
            <a:ext uri="{FF2B5EF4-FFF2-40B4-BE49-F238E27FC236}">
              <a16:creationId xmlns:a16="http://schemas.microsoft.com/office/drawing/2014/main" id="{C80985F0-A9CD-49F0-B9C2-B41E54995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3" name="Picture 65">
          <a:extLst>
            <a:ext uri="{FF2B5EF4-FFF2-40B4-BE49-F238E27FC236}">
              <a16:creationId xmlns:a16="http://schemas.microsoft.com/office/drawing/2014/main" id="{3010EFE7-BC71-4772-8CE7-336702650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4" name="Picture 66">
          <a:extLst>
            <a:ext uri="{FF2B5EF4-FFF2-40B4-BE49-F238E27FC236}">
              <a16:creationId xmlns:a16="http://schemas.microsoft.com/office/drawing/2014/main" id="{D6558C73-36DF-4649-AAF5-2017F79DC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5" name="Picture 67">
          <a:extLst>
            <a:ext uri="{FF2B5EF4-FFF2-40B4-BE49-F238E27FC236}">
              <a16:creationId xmlns:a16="http://schemas.microsoft.com/office/drawing/2014/main" id="{20272018-02F6-4CED-B2EA-963F7AB39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6" name="Picture 68">
          <a:extLst>
            <a:ext uri="{FF2B5EF4-FFF2-40B4-BE49-F238E27FC236}">
              <a16:creationId xmlns:a16="http://schemas.microsoft.com/office/drawing/2014/main" id="{B8836E7B-C3B6-4FAB-9392-37516856E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7" name="Picture 69">
          <a:extLst>
            <a:ext uri="{FF2B5EF4-FFF2-40B4-BE49-F238E27FC236}">
              <a16:creationId xmlns:a16="http://schemas.microsoft.com/office/drawing/2014/main" id="{57F79167-710E-42C0-8758-36F9D5387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8" name="Picture 70">
          <a:extLst>
            <a:ext uri="{FF2B5EF4-FFF2-40B4-BE49-F238E27FC236}">
              <a16:creationId xmlns:a16="http://schemas.microsoft.com/office/drawing/2014/main" id="{72EC59F0-07E4-45F5-BD68-9778F786B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9" name="Picture 71">
          <a:extLst>
            <a:ext uri="{FF2B5EF4-FFF2-40B4-BE49-F238E27FC236}">
              <a16:creationId xmlns:a16="http://schemas.microsoft.com/office/drawing/2014/main" id="{661439CA-A96D-4169-96EF-F5182A4DE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0" name="Picture 72">
          <a:extLst>
            <a:ext uri="{FF2B5EF4-FFF2-40B4-BE49-F238E27FC236}">
              <a16:creationId xmlns:a16="http://schemas.microsoft.com/office/drawing/2014/main" id="{B45ADEA4-E521-4804-9ECF-81BBAFBB1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1" name="Picture 73">
          <a:extLst>
            <a:ext uri="{FF2B5EF4-FFF2-40B4-BE49-F238E27FC236}">
              <a16:creationId xmlns:a16="http://schemas.microsoft.com/office/drawing/2014/main" id="{9A32A4A1-C8DA-461B-BC02-3702BAFE3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2" name="Picture 74">
          <a:extLst>
            <a:ext uri="{FF2B5EF4-FFF2-40B4-BE49-F238E27FC236}">
              <a16:creationId xmlns:a16="http://schemas.microsoft.com/office/drawing/2014/main" id="{75909C0F-3224-4589-9D3D-5755FC555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3" name="Picture 75">
          <a:extLst>
            <a:ext uri="{FF2B5EF4-FFF2-40B4-BE49-F238E27FC236}">
              <a16:creationId xmlns:a16="http://schemas.microsoft.com/office/drawing/2014/main" id="{10CD521F-4691-4AEB-AC21-0E655695B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4" name="Picture 76">
          <a:extLst>
            <a:ext uri="{FF2B5EF4-FFF2-40B4-BE49-F238E27FC236}">
              <a16:creationId xmlns:a16="http://schemas.microsoft.com/office/drawing/2014/main" id="{4F0E7A76-0618-431D-A0A1-221079E26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5" name="Picture 77">
          <a:extLst>
            <a:ext uri="{FF2B5EF4-FFF2-40B4-BE49-F238E27FC236}">
              <a16:creationId xmlns:a16="http://schemas.microsoft.com/office/drawing/2014/main" id="{C17A619D-6296-4B2F-83E1-25307BF80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6" name="Picture 78">
          <a:extLst>
            <a:ext uri="{FF2B5EF4-FFF2-40B4-BE49-F238E27FC236}">
              <a16:creationId xmlns:a16="http://schemas.microsoft.com/office/drawing/2014/main" id="{856C6EFE-0744-41AA-98FE-C74F27C82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7" name="Picture 79">
          <a:extLst>
            <a:ext uri="{FF2B5EF4-FFF2-40B4-BE49-F238E27FC236}">
              <a16:creationId xmlns:a16="http://schemas.microsoft.com/office/drawing/2014/main" id="{BCF7EDAF-CEC6-4FFF-95BE-1C8A2A8C4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8" name="Picture 80">
          <a:extLst>
            <a:ext uri="{FF2B5EF4-FFF2-40B4-BE49-F238E27FC236}">
              <a16:creationId xmlns:a16="http://schemas.microsoft.com/office/drawing/2014/main" id="{6CA69D62-4666-43E3-A1AF-6597AE875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9" name="Picture 81">
          <a:extLst>
            <a:ext uri="{FF2B5EF4-FFF2-40B4-BE49-F238E27FC236}">
              <a16:creationId xmlns:a16="http://schemas.microsoft.com/office/drawing/2014/main" id="{AEE38C31-7D89-4923-91DE-B8594E6F3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0" name="Picture 82">
          <a:extLst>
            <a:ext uri="{FF2B5EF4-FFF2-40B4-BE49-F238E27FC236}">
              <a16:creationId xmlns:a16="http://schemas.microsoft.com/office/drawing/2014/main" id="{F21F474C-7CB5-4976-8590-58E860CEE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1" name="Picture 83">
          <a:extLst>
            <a:ext uri="{FF2B5EF4-FFF2-40B4-BE49-F238E27FC236}">
              <a16:creationId xmlns:a16="http://schemas.microsoft.com/office/drawing/2014/main" id="{1EC44E29-DF89-44A9-AEB5-C3DC4B28D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2" name="Picture 84">
          <a:extLst>
            <a:ext uri="{FF2B5EF4-FFF2-40B4-BE49-F238E27FC236}">
              <a16:creationId xmlns:a16="http://schemas.microsoft.com/office/drawing/2014/main" id="{B25CC77F-C847-4FD1-887C-81D0AAA08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3" name="Picture 85">
          <a:extLst>
            <a:ext uri="{FF2B5EF4-FFF2-40B4-BE49-F238E27FC236}">
              <a16:creationId xmlns:a16="http://schemas.microsoft.com/office/drawing/2014/main" id="{D0B80E2A-5E32-4FB3-B873-38C267F30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4" name="Picture 86">
          <a:extLst>
            <a:ext uri="{FF2B5EF4-FFF2-40B4-BE49-F238E27FC236}">
              <a16:creationId xmlns:a16="http://schemas.microsoft.com/office/drawing/2014/main" id="{6A5606A9-6A46-485D-8C99-5307D5B1A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5" name="Picture 87">
          <a:extLst>
            <a:ext uri="{FF2B5EF4-FFF2-40B4-BE49-F238E27FC236}">
              <a16:creationId xmlns:a16="http://schemas.microsoft.com/office/drawing/2014/main" id="{26857AE6-2EB8-4CE9-B811-B78D5532C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6" name="Picture 88">
          <a:extLst>
            <a:ext uri="{FF2B5EF4-FFF2-40B4-BE49-F238E27FC236}">
              <a16:creationId xmlns:a16="http://schemas.microsoft.com/office/drawing/2014/main" id="{120DECE8-828D-4C86-A3EA-9BE6A7E29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7" name="Picture 89">
          <a:extLst>
            <a:ext uri="{FF2B5EF4-FFF2-40B4-BE49-F238E27FC236}">
              <a16:creationId xmlns:a16="http://schemas.microsoft.com/office/drawing/2014/main" id="{4A2EBB85-1EC3-4A36-BCD7-A9B6DD9E0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8" name="Picture 176">
          <a:extLst>
            <a:ext uri="{FF2B5EF4-FFF2-40B4-BE49-F238E27FC236}">
              <a16:creationId xmlns:a16="http://schemas.microsoft.com/office/drawing/2014/main" id="{6D85DCDE-707D-486E-86C4-95FDF4D77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9" name="Picture 177">
          <a:extLst>
            <a:ext uri="{FF2B5EF4-FFF2-40B4-BE49-F238E27FC236}">
              <a16:creationId xmlns:a16="http://schemas.microsoft.com/office/drawing/2014/main" id="{79930EC5-5F78-4E6C-ADF4-524C4DCD7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0" name="Picture 178">
          <a:extLst>
            <a:ext uri="{FF2B5EF4-FFF2-40B4-BE49-F238E27FC236}">
              <a16:creationId xmlns:a16="http://schemas.microsoft.com/office/drawing/2014/main" id="{62BD7DF2-A4E3-49DA-A813-CDAFBE9FD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1" name="Picture 179">
          <a:extLst>
            <a:ext uri="{FF2B5EF4-FFF2-40B4-BE49-F238E27FC236}">
              <a16:creationId xmlns:a16="http://schemas.microsoft.com/office/drawing/2014/main" id="{3D62D83C-8FE3-4356-B186-75343C558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2" name="Picture 180">
          <a:extLst>
            <a:ext uri="{FF2B5EF4-FFF2-40B4-BE49-F238E27FC236}">
              <a16:creationId xmlns:a16="http://schemas.microsoft.com/office/drawing/2014/main" id="{19C58AB8-32C7-48C8-A135-B78A2AEFB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3" name="Picture 181">
          <a:extLst>
            <a:ext uri="{FF2B5EF4-FFF2-40B4-BE49-F238E27FC236}">
              <a16:creationId xmlns:a16="http://schemas.microsoft.com/office/drawing/2014/main" id="{C799803E-34AE-49E5-B0A5-E57E781B9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4" name="Picture 182">
          <a:extLst>
            <a:ext uri="{FF2B5EF4-FFF2-40B4-BE49-F238E27FC236}">
              <a16:creationId xmlns:a16="http://schemas.microsoft.com/office/drawing/2014/main" id="{85FCD490-0E1C-4398-8488-D1FDF7670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5" name="Picture 183">
          <a:extLst>
            <a:ext uri="{FF2B5EF4-FFF2-40B4-BE49-F238E27FC236}">
              <a16:creationId xmlns:a16="http://schemas.microsoft.com/office/drawing/2014/main" id="{EC0E4DC0-092E-4295-860E-75A036D46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6" name="Picture 184">
          <a:extLst>
            <a:ext uri="{FF2B5EF4-FFF2-40B4-BE49-F238E27FC236}">
              <a16:creationId xmlns:a16="http://schemas.microsoft.com/office/drawing/2014/main" id="{D940B8BA-7A39-4D96-BCCB-765DB540E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7" name="Picture 185">
          <a:extLst>
            <a:ext uri="{FF2B5EF4-FFF2-40B4-BE49-F238E27FC236}">
              <a16:creationId xmlns:a16="http://schemas.microsoft.com/office/drawing/2014/main" id="{A94C6A64-7572-4FB1-8E8B-7E3D0C87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8" name="Picture 186">
          <a:extLst>
            <a:ext uri="{FF2B5EF4-FFF2-40B4-BE49-F238E27FC236}">
              <a16:creationId xmlns:a16="http://schemas.microsoft.com/office/drawing/2014/main" id="{E9D26A44-2010-4A08-844A-C9ACA87EA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9" name="Picture 187">
          <a:extLst>
            <a:ext uri="{FF2B5EF4-FFF2-40B4-BE49-F238E27FC236}">
              <a16:creationId xmlns:a16="http://schemas.microsoft.com/office/drawing/2014/main" id="{9CF63996-F0C7-4193-B453-E24E6A150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0" name="Picture 188">
          <a:extLst>
            <a:ext uri="{FF2B5EF4-FFF2-40B4-BE49-F238E27FC236}">
              <a16:creationId xmlns:a16="http://schemas.microsoft.com/office/drawing/2014/main" id="{2A4E6595-CA19-4B51-8C53-371C20349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1" name="Picture 189">
          <a:extLst>
            <a:ext uri="{FF2B5EF4-FFF2-40B4-BE49-F238E27FC236}">
              <a16:creationId xmlns:a16="http://schemas.microsoft.com/office/drawing/2014/main" id="{34EB7E21-F31C-402D-AD57-F19C31650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2" name="Picture 190">
          <a:extLst>
            <a:ext uri="{FF2B5EF4-FFF2-40B4-BE49-F238E27FC236}">
              <a16:creationId xmlns:a16="http://schemas.microsoft.com/office/drawing/2014/main" id="{CB37E010-819E-47DA-BA70-6FD489ED3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3" name="Picture 191">
          <a:extLst>
            <a:ext uri="{FF2B5EF4-FFF2-40B4-BE49-F238E27FC236}">
              <a16:creationId xmlns:a16="http://schemas.microsoft.com/office/drawing/2014/main" id="{2ECC842D-42F4-482C-8651-747525C36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4" name="Picture 192">
          <a:extLst>
            <a:ext uri="{FF2B5EF4-FFF2-40B4-BE49-F238E27FC236}">
              <a16:creationId xmlns:a16="http://schemas.microsoft.com/office/drawing/2014/main" id="{4C14E242-6B70-4E50-8EE5-DC7B6FB0F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5" name="Picture 193">
          <a:extLst>
            <a:ext uri="{FF2B5EF4-FFF2-40B4-BE49-F238E27FC236}">
              <a16:creationId xmlns:a16="http://schemas.microsoft.com/office/drawing/2014/main" id="{01D89966-DFE8-4668-B01A-2CEF71C3F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6" name="Picture 194">
          <a:extLst>
            <a:ext uri="{FF2B5EF4-FFF2-40B4-BE49-F238E27FC236}">
              <a16:creationId xmlns:a16="http://schemas.microsoft.com/office/drawing/2014/main" id="{2718876A-E86B-4501-AC25-7A73E7268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7" name="Picture 195">
          <a:extLst>
            <a:ext uri="{FF2B5EF4-FFF2-40B4-BE49-F238E27FC236}">
              <a16:creationId xmlns:a16="http://schemas.microsoft.com/office/drawing/2014/main" id="{EA8EFBE3-BE97-412D-AE61-92699441E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8" name="Picture 196">
          <a:extLst>
            <a:ext uri="{FF2B5EF4-FFF2-40B4-BE49-F238E27FC236}">
              <a16:creationId xmlns:a16="http://schemas.microsoft.com/office/drawing/2014/main" id="{6D6C4438-EBB5-4D9E-8534-062B426B6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9" name="Picture 197">
          <a:extLst>
            <a:ext uri="{FF2B5EF4-FFF2-40B4-BE49-F238E27FC236}">
              <a16:creationId xmlns:a16="http://schemas.microsoft.com/office/drawing/2014/main" id="{723F9340-1B74-4AA0-B6B0-E9FA35892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0" name="Picture 198">
          <a:extLst>
            <a:ext uri="{FF2B5EF4-FFF2-40B4-BE49-F238E27FC236}">
              <a16:creationId xmlns:a16="http://schemas.microsoft.com/office/drawing/2014/main" id="{A1784145-D94A-4244-BD2B-95366A01F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1" name="Picture 199">
          <a:extLst>
            <a:ext uri="{FF2B5EF4-FFF2-40B4-BE49-F238E27FC236}">
              <a16:creationId xmlns:a16="http://schemas.microsoft.com/office/drawing/2014/main" id="{122A4289-BB4C-4D39-B7DC-B87CB5C65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2" name="Picture 200">
          <a:extLst>
            <a:ext uri="{FF2B5EF4-FFF2-40B4-BE49-F238E27FC236}">
              <a16:creationId xmlns:a16="http://schemas.microsoft.com/office/drawing/2014/main" id="{8DDC65C1-BC25-439B-BCFF-4F5B5CEB5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3" name="Picture 201">
          <a:extLst>
            <a:ext uri="{FF2B5EF4-FFF2-40B4-BE49-F238E27FC236}">
              <a16:creationId xmlns:a16="http://schemas.microsoft.com/office/drawing/2014/main" id="{3F05A3D1-09C5-47B6-9799-D0440D28A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4" name="Picture 288">
          <a:extLst>
            <a:ext uri="{FF2B5EF4-FFF2-40B4-BE49-F238E27FC236}">
              <a16:creationId xmlns:a16="http://schemas.microsoft.com/office/drawing/2014/main" id="{A43247EB-B322-411C-96FD-5CA355AB3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5" name="Picture 289">
          <a:extLst>
            <a:ext uri="{FF2B5EF4-FFF2-40B4-BE49-F238E27FC236}">
              <a16:creationId xmlns:a16="http://schemas.microsoft.com/office/drawing/2014/main" id="{2B0D4982-1780-4C4E-B54C-15FE4AD63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6" name="Picture 290">
          <a:extLst>
            <a:ext uri="{FF2B5EF4-FFF2-40B4-BE49-F238E27FC236}">
              <a16:creationId xmlns:a16="http://schemas.microsoft.com/office/drawing/2014/main" id="{1196F788-DA6F-4D5F-B7DD-E5A5EE574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7" name="Picture 291">
          <a:extLst>
            <a:ext uri="{FF2B5EF4-FFF2-40B4-BE49-F238E27FC236}">
              <a16:creationId xmlns:a16="http://schemas.microsoft.com/office/drawing/2014/main" id="{FEE80AE7-57F8-44C3-A627-FC94AB3FF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8" name="Picture 292">
          <a:extLst>
            <a:ext uri="{FF2B5EF4-FFF2-40B4-BE49-F238E27FC236}">
              <a16:creationId xmlns:a16="http://schemas.microsoft.com/office/drawing/2014/main" id="{EDB4F3CF-A5DD-4EAC-8FFF-9FBC600E5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9" name="Picture 293">
          <a:extLst>
            <a:ext uri="{FF2B5EF4-FFF2-40B4-BE49-F238E27FC236}">
              <a16:creationId xmlns:a16="http://schemas.microsoft.com/office/drawing/2014/main" id="{0F75995C-B631-48C8-8012-77786318F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0" name="Picture 294">
          <a:extLst>
            <a:ext uri="{FF2B5EF4-FFF2-40B4-BE49-F238E27FC236}">
              <a16:creationId xmlns:a16="http://schemas.microsoft.com/office/drawing/2014/main" id="{64399619-3C9C-45D3-9690-0101DF457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1" name="Picture 295">
          <a:extLst>
            <a:ext uri="{FF2B5EF4-FFF2-40B4-BE49-F238E27FC236}">
              <a16:creationId xmlns:a16="http://schemas.microsoft.com/office/drawing/2014/main" id="{F6EAA521-299F-4FAE-9EB2-F0C3B373E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2" name="Picture 296">
          <a:extLst>
            <a:ext uri="{FF2B5EF4-FFF2-40B4-BE49-F238E27FC236}">
              <a16:creationId xmlns:a16="http://schemas.microsoft.com/office/drawing/2014/main" id="{0BE88EBF-2966-4924-9A39-812B5ED65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3" name="Picture 297">
          <a:extLst>
            <a:ext uri="{FF2B5EF4-FFF2-40B4-BE49-F238E27FC236}">
              <a16:creationId xmlns:a16="http://schemas.microsoft.com/office/drawing/2014/main" id="{28DE6374-FF6C-4E68-AD85-1A4427395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4" name="Picture 298">
          <a:extLst>
            <a:ext uri="{FF2B5EF4-FFF2-40B4-BE49-F238E27FC236}">
              <a16:creationId xmlns:a16="http://schemas.microsoft.com/office/drawing/2014/main" id="{CCC37C72-CE63-4F98-A53D-3F7696915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5" name="Picture 299">
          <a:extLst>
            <a:ext uri="{FF2B5EF4-FFF2-40B4-BE49-F238E27FC236}">
              <a16:creationId xmlns:a16="http://schemas.microsoft.com/office/drawing/2014/main" id="{CC2B74C2-3CC6-4E6B-8FA7-D04E44A9C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6" name="Picture 300">
          <a:extLst>
            <a:ext uri="{FF2B5EF4-FFF2-40B4-BE49-F238E27FC236}">
              <a16:creationId xmlns:a16="http://schemas.microsoft.com/office/drawing/2014/main" id="{17F43084-F7F2-4775-A235-399F18D55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7" name="Picture 301">
          <a:extLst>
            <a:ext uri="{FF2B5EF4-FFF2-40B4-BE49-F238E27FC236}">
              <a16:creationId xmlns:a16="http://schemas.microsoft.com/office/drawing/2014/main" id="{0AFDED84-6A07-43BA-AD1D-66C1BE53B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8" name="Picture 302">
          <a:extLst>
            <a:ext uri="{FF2B5EF4-FFF2-40B4-BE49-F238E27FC236}">
              <a16:creationId xmlns:a16="http://schemas.microsoft.com/office/drawing/2014/main" id="{32911EE5-AB6A-4D84-AFAB-4F175DE6D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9" name="Picture 303">
          <a:extLst>
            <a:ext uri="{FF2B5EF4-FFF2-40B4-BE49-F238E27FC236}">
              <a16:creationId xmlns:a16="http://schemas.microsoft.com/office/drawing/2014/main" id="{70C6B065-58B3-45EC-ACDD-18C15A9B5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0" name="Picture 304">
          <a:extLst>
            <a:ext uri="{FF2B5EF4-FFF2-40B4-BE49-F238E27FC236}">
              <a16:creationId xmlns:a16="http://schemas.microsoft.com/office/drawing/2014/main" id="{5C7F0996-1522-4A30-9772-F8CB06FBA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1" name="Picture 305">
          <a:extLst>
            <a:ext uri="{FF2B5EF4-FFF2-40B4-BE49-F238E27FC236}">
              <a16:creationId xmlns:a16="http://schemas.microsoft.com/office/drawing/2014/main" id="{90307080-56AB-43E0-B078-80D56F155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2" name="Picture 306">
          <a:extLst>
            <a:ext uri="{FF2B5EF4-FFF2-40B4-BE49-F238E27FC236}">
              <a16:creationId xmlns:a16="http://schemas.microsoft.com/office/drawing/2014/main" id="{9AE58ADA-88AC-4F34-B9B3-2F37CC50D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3" name="Picture 307">
          <a:extLst>
            <a:ext uri="{FF2B5EF4-FFF2-40B4-BE49-F238E27FC236}">
              <a16:creationId xmlns:a16="http://schemas.microsoft.com/office/drawing/2014/main" id="{B1AE6433-4785-4D66-AEC1-273E1873E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4" name="Picture 308">
          <a:extLst>
            <a:ext uri="{FF2B5EF4-FFF2-40B4-BE49-F238E27FC236}">
              <a16:creationId xmlns:a16="http://schemas.microsoft.com/office/drawing/2014/main" id="{4F1CC8CF-C72C-4632-A03F-DC19CBE9F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5" name="Picture 309">
          <a:extLst>
            <a:ext uri="{FF2B5EF4-FFF2-40B4-BE49-F238E27FC236}">
              <a16:creationId xmlns:a16="http://schemas.microsoft.com/office/drawing/2014/main" id="{2A4729E3-0FE2-402F-8AE4-972B7ABCF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6" name="Picture 310">
          <a:extLst>
            <a:ext uri="{FF2B5EF4-FFF2-40B4-BE49-F238E27FC236}">
              <a16:creationId xmlns:a16="http://schemas.microsoft.com/office/drawing/2014/main" id="{1A0315DE-D552-4D10-84E8-01ED1A57A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7" name="Picture 311">
          <a:extLst>
            <a:ext uri="{FF2B5EF4-FFF2-40B4-BE49-F238E27FC236}">
              <a16:creationId xmlns:a16="http://schemas.microsoft.com/office/drawing/2014/main" id="{CDC40BB1-3D30-4B58-9F0B-268DA0F12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8" name="Picture 312">
          <a:extLst>
            <a:ext uri="{FF2B5EF4-FFF2-40B4-BE49-F238E27FC236}">
              <a16:creationId xmlns:a16="http://schemas.microsoft.com/office/drawing/2014/main" id="{DA642336-4FCE-4786-A299-4A43D9EAB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9" name="Picture 313">
          <a:extLst>
            <a:ext uri="{FF2B5EF4-FFF2-40B4-BE49-F238E27FC236}">
              <a16:creationId xmlns:a16="http://schemas.microsoft.com/office/drawing/2014/main" id="{F6DECAB9-4B19-4240-9307-C296AD043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0" name="Picture 150">
          <a:extLst>
            <a:ext uri="{FF2B5EF4-FFF2-40B4-BE49-F238E27FC236}">
              <a16:creationId xmlns:a16="http://schemas.microsoft.com/office/drawing/2014/main" id="{7F2FD70A-8B6E-4387-AA17-68BB30CB5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1" name="Picture 151">
          <a:extLst>
            <a:ext uri="{FF2B5EF4-FFF2-40B4-BE49-F238E27FC236}">
              <a16:creationId xmlns:a16="http://schemas.microsoft.com/office/drawing/2014/main" id="{21E3D287-3FEF-43FA-B452-8EBD5E6F3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2" name="Picture 152">
          <a:extLst>
            <a:ext uri="{FF2B5EF4-FFF2-40B4-BE49-F238E27FC236}">
              <a16:creationId xmlns:a16="http://schemas.microsoft.com/office/drawing/2014/main" id="{94633314-77BA-42F3-A27B-8D0A18BF9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3" name="Picture 153">
          <a:extLst>
            <a:ext uri="{FF2B5EF4-FFF2-40B4-BE49-F238E27FC236}">
              <a16:creationId xmlns:a16="http://schemas.microsoft.com/office/drawing/2014/main" id="{13FAB53C-BABA-4670-91CD-5DAE9E339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4" name="Picture 154">
          <a:extLst>
            <a:ext uri="{FF2B5EF4-FFF2-40B4-BE49-F238E27FC236}">
              <a16:creationId xmlns:a16="http://schemas.microsoft.com/office/drawing/2014/main" id="{978CB6C2-2308-44EC-A519-6C2BE4BA3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5" name="Picture 155">
          <a:extLst>
            <a:ext uri="{FF2B5EF4-FFF2-40B4-BE49-F238E27FC236}">
              <a16:creationId xmlns:a16="http://schemas.microsoft.com/office/drawing/2014/main" id="{E3A3E468-CBBB-45BF-B3C3-EEBF4D8D2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6" name="Picture 156">
          <a:extLst>
            <a:ext uri="{FF2B5EF4-FFF2-40B4-BE49-F238E27FC236}">
              <a16:creationId xmlns:a16="http://schemas.microsoft.com/office/drawing/2014/main" id="{35E85BCD-3072-4C2E-918C-059170F77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7" name="Picture 157">
          <a:extLst>
            <a:ext uri="{FF2B5EF4-FFF2-40B4-BE49-F238E27FC236}">
              <a16:creationId xmlns:a16="http://schemas.microsoft.com/office/drawing/2014/main" id="{0130FCF5-4C33-4AD6-9118-7ACC5965D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8" name="Picture 158">
          <a:extLst>
            <a:ext uri="{FF2B5EF4-FFF2-40B4-BE49-F238E27FC236}">
              <a16:creationId xmlns:a16="http://schemas.microsoft.com/office/drawing/2014/main" id="{CCE6F962-0827-4965-A019-6252A1847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9" name="Picture 159">
          <a:extLst>
            <a:ext uri="{FF2B5EF4-FFF2-40B4-BE49-F238E27FC236}">
              <a16:creationId xmlns:a16="http://schemas.microsoft.com/office/drawing/2014/main" id="{DF3B28C4-0126-4FA6-BAF8-02F6DC83C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0" name="Picture 160">
          <a:extLst>
            <a:ext uri="{FF2B5EF4-FFF2-40B4-BE49-F238E27FC236}">
              <a16:creationId xmlns:a16="http://schemas.microsoft.com/office/drawing/2014/main" id="{DAFBABCB-8221-4D89-B71A-3FD5909EC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1" name="Picture 161">
          <a:extLst>
            <a:ext uri="{FF2B5EF4-FFF2-40B4-BE49-F238E27FC236}">
              <a16:creationId xmlns:a16="http://schemas.microsoft.com/office/drawing/2014/main" id="{110AE9DE-8BA0-40A2-9766-F4991B06F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2" name="Picture 162">
          <a:extLst>
            <a:ext uri="{FF2B5EF4-FFF2-40B4-BE49-F238E27FC236}">
              <a16:creationId xmlns:a16="http://schemas.microsoft.com/office/drawing/2014/main" id="{6D2013D0-8596-485F-B125-9E165C334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3" name="Picture 163">
          <a:extLst>
            <a:ext uri="{FF2B5EF4-FFF2-40B4-BE49-F238E27FC236}">
              <a16:creationId xmlns:a16="http://schemas.microsoft.com/office/drawing/2014/main" id="{DB0E2B20-92E7-443B-9F3B-75E9355A2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4" name="Picture 164">
          <a:extLst>
            <a:ext uri="{FF2B5EF4-FFF2-40B4-BE49-F238E27FC236}">
              <a16:creationId xmlns:a16="http://schemas.microsoft.com/office/drawing/2014/main" id="{51825321-D14B-4C6F-819D-335FC4B89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5" name="Picture 165">
          <a:extLst>
            <a:ext uri="{FF2B5EF4-FFF2-40B4-BE49-F238E27FC236}">
              <a16:creationId xmlns:a16="http://schemas.microsoft.com/office/drawing/2014/main" id="{E6B18ED9-7740-4431-8324-A6C0AC39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6" name="Picture 166">
          <a:extLst>
            <a:ext uri="{FF2B5EF4-FFF2-40B4-BE49-F238E27FC236}">
              <a16:creationId xmlns:a16="http://schemas.microsoft.com/office/drawing/2014/main" id="{F5BB3C95-0790-4B96-AE1A-BDCB209FF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7" name="Picture 167">
          <a:extLst>
            <a:ext uri="{FF2B5EF4-FFF2-40B4-BE49-F238E27FC236}">
              <a16:creationId xmlns:a16="http://schemas.microsoft.com/office/drawing/2014/main" id="{42AF11B6-EF92-4C85-87A3-C04E59FEA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8" name="Picture 168">
          <a:extLst>
            <a:ext uri="{FF2B5EF4-FFF2-40B4-BE49-F238E27FC236}">
              <a16:creationId xmlns:a16="http://schemas.microsoft.com/office/drawing/2014/main" id="{8B936BF1-89B1-47E5-93B4-7DC25D3DE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9" name="Picture 169">
          <a:extLst>
            <a:ext uri="{FF2B5EF4-FFF2-40B4-BE49-F238E27FC236}">
              <a16:creationId xmlns:a16="http://schemas.microsoft.com/office/drawing/2014/main" id="{E5E93089-E64E-4A57-A5A0-1BCCA5843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0" name="Picture 170">
          <a:extLst>
            <a:ext uri="{FF2B5EF4-FFF2-40B4-BE49-F238E27FC236}">
              <a16:creationId xmlns:a16="http://schemas.microsoft.com/office/drawing/2014/main" id="{33021AB3-02FD-49F6-B3D8-F45AA175E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1" name="Picture 171">
          <a:extLst>
            <a:ext uri="{FF2B5EF4-FFF2-40B4-BE49-F238E27FC236}">
              <a16:creationId xmlns:a16="http://schemas.microsoft.com/office/drawing/2014/main" id="{75B472B8-797F-4DB4-8F95-F40A6126B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2" name="Picture 172">
          <a:extLst>
            <a:ext uri="{FF2B5EF4-FFF2-40B4-BE49-F238E27FC236}">
              <a16:creationId xmlns:a16="http://schemas.microsoft.com/office/drawing/2014/main" id="{E315BB0D-5A65-4353-ACB2-DC6710135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3" name="Picture 173">
          <a:extLst>
            <a:ext uri="{FF2B5EF4-FFF2-40B4-BE49-F238E27FC236}">
              <a16:creationId xmlns:a16="http://schemas.microsoft.com/office/drawing/2014/main" id="{B2E741C2-1645-4E2B-A48B-431EEAFC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4" name="Picture 174">
          <a:extLst>
            <a:ext uri="{FF2B5EF4-FFF2-40B4-BE49-F238E27FC236}">
              <a16:creationId xmlns:a16="http://schemas.microsoft.com/office/drawing/2014/main" id="{9550304F-273E-4AE1-AB21-1AED4F911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5" name="Picture 175">
          <a:extLst>
            <a:ext uri="{FF2B5EF4-FFF2-40B4-BE49-F238E27FC236}">
              <a16:creationId xmlns:a16="http://schemas.microsoft.com/office/drawing/2014/main" id="{432391C4-7DCC-46BF-BAEA-1A6C463D3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6" name="Picture 262">
          <a:extLst>
            <a:ext uri="{FF2B5EF4-FFF2-40B4-BE49-F238E27FC236}">
              <a16:creationId xmlns:a16="http://schemas.microsoft.com/office/drawing/2014/main" id="{4ED1AD04-2154-40DD-9911-D484A7FD6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7" name="Picture 263">
          <a:extLst>
            <a:ext uri="{FF2B5EF4-FFF2-40B4-BE49-F238E27FC236}">
              <a16:creationId xmlns:a16="http://schemas.microsoft.com/office/drawing/2014/main" id="{29495EEC-5ECB-4B5E-85C9-4026903B0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8" name="Picture 264">
          <a:extLst>
            <a:ext uri="{FF2B5EF4-FFF2-40B4-BE49-F238E27FC236}">
              <a16:creationId xmlns:a16="http://schemas.microsoft.com/office/drawing/2014/main" id="{8DA6706E-DDD4-421B-88A5-6D7C659DC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9" name="Picture 265">
          <a:extLst>
            <a:ext uri="{FF2B5EF4-FFF2-40B4-BE49-F238E27FC236}">
              <a16:creationId xmlns:a16="http://schemas.microsoft.com/office/drawing/2014/main" id="{FADBE582-9F3E-4F03-B7B9-E4443F861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0" name="Picture 266">
          <a:extLst>
            <a:ext uri="{FF2B5EF4-FFF2-40B4-BE49-F238E27FC236}">
              <a16:creationId xmlns:a16="http://schemas.microsoft.com/office/drawing/2014/main" id="{D5BB0BF0-208B-478E-9661-277916123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1" name="Picture 267">
          <a:extLst>
            <a:ext uri="{FF2B5EF4-FFF2-40B4-BE49-F238E27FC236}">
              <a16:creationId xmlns:a16="http://schemas.microsoft.com/office/drawing/2014/main" id="{42B963D1-27D2-4559-8126-0E25A198E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2" name="Picture 268">
          <a:extLst>
            <a:ext uri="{FF2B5EF4-FFF2-40B4-BE49-F238E27FC236}">
              <a16:creationId xmlns:a16="http://schemas.microsoft.com/office/drawing/2014/main" id="{8F92ADBC-6F28-415A-88B6-3A1538F48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3" name="Picture 269">
          <a:extLst>
            <a:ext uri="{FF2B5EF4-FFF2-40B4-BE49-F238E27FC236}">
              <a16:creationId xmlns:a16="http://schemas.microsoft.com/office/drawing/2014/main" id="{C037335B-A4B8-435D-8873-62A07974D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4" name="Picture 270">
          <a:extLst>
            <a:ext uri="{FF2B5EF4-FFF2-40B4-BE49-F238E27FC236}">
              <a16:creationId xmlns:a16="http://schemas.microsoft.com/office/drawing/2014/main" id="{58E7A2DF-76A3-44E1-A0F3-AEC41103B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5" name="Picture 271">
          <a:extLst>
            <a:ext uri="{FF2B5EF4-FFF2-40B4-BE49-F238E27FC236}">
              <a16:creationId xmlns:a16="http://schemas.microsoft.com/office/drawing/2014/main" id="{BEE8120C-3D9E-467F-88C9-C28859726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6" name="Picture 272">
          <a:extLst>
            <a:ext uri="{FF2B5EF4-FFF2-40B4-BE49-F238E27FC236}">
              <a16:creationId xmlns:a16="http://schemas.microsoft.com/office/drawing/2014/main" id="{B4C1BC25-8D6B-4AEA-AA4A-25C5AAA1A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7" name="Picture 273">
          <a:extLst>
            <a:ext uri="{FF2B5EF4-FFF2-40B4-BE49-F238E27FC236}">
              <a16:creationId xmlns:a16="http://schemas.microsoft.com/office/drawing/2014/main" id="{832ACF4B-706E-4685-BDD6-6E03692E6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8" name="Picture 274">
          <a:extLst>
            <a:ext uri="{FF2B5EF4-FFF2-40B4-BE49-F238E27FC236}">
              <a16:creationId xmlns:a16="http://schemas.microsoft.com/office/drawing/2014/main" id="{A6C90748-2BC9-422F-A093-0B805AD75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9" name="Picture 275">
          <a:extLst>
            <a:ext uri="{FF2B5EF4-FFF2-40B4-BE49-F238E27FC236}">
              <a16:creationId xmlns:a16="http://schemas.microsoft.com/office/drawing/2014/main" id="{A92F617B-C291-4A7D-BB00-F98D38EC3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0" name="Picture 276">
          <a:extLst>
            <a:ext uri="{FF2B5EF4-FFF2-40B4-BE49-F238E27FC236}">
              <a16:creationId xmlns:a16="http://schemas.microsoft.com/office/drawing/2014/main" id="{C13F0A0B-4A13-4079-AD55-8C584E661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1" name="Picture 277">
          <a:extLst>
            <a:ext uri="{FF2B5EF4-FFF2-40B4-BE49-F238E27FC236}">
              <a16:creationId xmlns:a16="http://schemas.microsoft.com/office/drawing/2014/main" id="{B79F5D9F-9FBE-48B5-BB27-FD8D434EE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2" name="Picture 278">
          <a:extLst>
            <a:ext uri="{FF2B5EF4-FFF2-40B4-BE49-F238E27FC236}">
              <a16:creationId xmlns:a16="http://schemas.microsoft.com/office/drawing/2014/main" id="{D0202F6C-CEBF-491C-99EF-D1423D206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3" name="Picture 279">
          <a:extLst>
            <a:ext uri="{FF2B5EF4-FFF2-40B4-BE49-F238E27FC236}">
              <a16:creationId xmlns:a16="http://schemas.microsoft.com/office/drawing/2014/main" id="{248CF45D-7A65-4DCD-AA84-BF11597EC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4" name="Picture 280">
          <a:extLst>
            <a:ext uri="{FF2B5EF4-FFF2-40B4-BE49-F238E27FC236}">
              <a16:creationId xmlns:a16="http://schemas.microsoft.com/office/drawing/2014/main" id="{06860D91-A708-4F35-890E-0BFEF8901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5" name="Picture 281">
          <a:extLst>
            <a:ext uri="{FF2B5EF4-FFF2-40B4-BE49-F238E27FC236}">
              <a16:creationId xmlns:a16="http://schemas.microsoft.com/office/drawing/2014/main" id="{644C102D-5ECB-40A2-A127-1302CE1A3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6" name="Picture 282">
          <a:extLst>
            <a:ext uri="{FF2B5EF4-FFF2-40B4-BE49-F238E27FC236}">
              <a16:creationId xmlns:a16="http://schemas.microsoft.com/office/drawing/2014/main" id="{B08D58C7-EBB4-4577-AFF5-79641A6C0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7" name="Picture 283">
          <a:extLst>
            <a:ext uri="{FF2B5EF4-FFF2-40B4-BE49-F238E27FC236}">
              <a16:creationId xmlns:a16="http://schemas.microsoft.com/office/drawing/2014/main" id="{B6492C4F-40F1-447E-83A5-6AAFC95F3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8" name="Picture 284">
          <a:extLst>
            <a:ext uri="{FF2B5EF4-FFF2-40B4-BE49-F238E27FC236}">
              <a16:creationId xmlns:a16="http://schemas.microsoft.com/office/drawing/2014/main" id="{3BFA207D-CE71-4E22-AA01-B7ED4D38E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9" name="Picture 285">
          <a:extLst>
            <a:ext uri="{FF2B5EF4-FFF2-40B4-BE49-F238E27FC236}">
              <a16:creationId xmlns:a16="http://schemas.microsoft.com/office/drawing/2014/main" id="{2B243FD9-923F-4EA7-BD37-460D5BA13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0" name="Picture 286">
          <a:extLst>
            <a:ext uri="{FF2B5EF4-FFF2-40B4-BE49-F238E27FC236}">
              <a16:creationId xmlns:a16="http://schemas.microsoft.com/office/drawing/2014/main" id="{ABA7D852-AE54-49AA-99B1-F769DF2DD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1" name="Picture 287">
          <a:extLst>
            <a:ext uri="{FF2B5EF4-FFF2-40B4-BE49-F238E27FC236}">
              <a16:creationId xmlns:a16="http://schemas.microsoft.com/office/drawing/2014/main" id="{F8A28A69-4C67-47A4-A4DE-4F813511E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2" name="Picture 18">
          <a:extLst>
            <a:ext uri="{FF2B5EF4-FFF2-40B4-BE49-F238E27FC236}">
              <a16:creationId xmlns:a16="http://schemas.microsoft.com/office/drawing/2014/main" id="{02949F54-8769-40C5-931E-C86FC8288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3" name="Picture 19">
          <a:extLst>
            <a:ext uri="{FF2B5EF4-FFF2-40B4-BE49-F238E27FC236}">
              <a16:creationId xmlns:a16="http://schemas.microsoft.com/office/drawing/2014/main" id="{F5119AAB-7DA1-4B8F-B253-82E4216AA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4" name="Picture 20">
          <a:extLst>
            <a:ext uri="{FF2B5EF4-FFF2-40B4-BE49-F238E27FC236}">
              <a16:creationId xmlns:a16="http://schemas.microsoft.com/office/drawing/2014/main" id="{46D094E1-E8DB-4C01-BA69-7E1A9752A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5" name="Picture 21">
          <a:extLst>
            <a:ext uri="{FF2B5EF4-FFF2-40B4-BE49-F238E27FC236}">
              <a16:creationId xmlns:a16="http://schemas.microsoft.com/office/drawing/2014/main" id="{2E481385-4ED0-4B03-9D20-99E55597D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6" name="Picture 22">
          <a:extLst>
            <a:ext uri="{FF2B5EF4-FFF2-40B4-BE49-F238E27FC236}">
              <a16:creationId xmlns:a16="http://schemas.microsoft.com/office/drawing/2014/main" id="{8594EEE8-12D1-4B0A-A761-522CCC0D6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7" name="Picture 23">
          <a:extLst>
            <a:ext uri="{FF2B5EF4-FFF2-40B4-BE49-F238E27FC236}">
              <a16:creationId xmlns:a16="http://schemas.microsoft.com/office/drawing/2014/main" id="{E4EE95C1-5694-472B-801E-C679C9CD5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8" name="Picture 24">
          <a:extLst>
            <a:ext uri="{FF2B5EF4-FFF2-40B4-BE49-F238E27FC236}">
              <a16:creationId xmlns:a16="http://schemas.microsoft.com/office/drawing/2014/main" id="{887023E8-44E1-4F80-BC77-A8690BAB6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9" name="Picture 25">
          <a:extLst>
            <a:ext uri="{FF2B5EF4-FFF2-40B4-BE49-F238E27FC236}">
              <a16:creationId xmlns:a16="http://schemas.microsoft.com/office/drawing/2014/main" id="{0DDE9B98-49D6-41A4-B77A-2846848F0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0" name="Picture 26">
          <a:extLst>
            <a:ext uri="{FF2B5EF4-FFF2-40B4-BE49-F238E27FC236}">
              <a16:creationId xmlns:a16="http://schemas.microsoft.com/office/drawing/2014/main" id="{038372FB-A798-423B-BCFF-0C6AB9408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1" name="Picture 27">
          <a:extLst>
            <a:ext uri="{FF2B5EF4-FFF2-40B4-BE49-F238E27FC236}">
              <a16:creationId xmlns:a16="http://schemas.microsoft.com/office/drawing/2014/main" id="{70B28A89-2B0F-401B-8740-0ABA7B7AC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2" name="Picture 28">
          <a:extLst>
            <a:ext uri="{FF2B5EF4-FFF2-40B4-BE49-F238E27FC236}">
              <a16:creationId xmlns:a16="http://schemas.microsoft.com/office/drawing/2014/main" id="{03F5EBD5-B7E3-42AE-85AD-F277B7546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3" name="Picture 29">
          <a:extLst>
            <a:ext uri="{FF2B5EF4-FFF2-40B4-BE49-F238E27FC236}">
              <a16:creationId xmlns:a16="http://schemas.microsoft.com/office/drawing/2014/main" id="{2D2CCC54-20D8-46C8-A941-F10016BC2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4" name="Picture 30">
          <a:extLst>
            <a:ext uri="{FF2B5EF4-FFF2-40B4-BE49-F238E27FC236}">
              <a16:creationId xmlns:a16="http://schemas.microsoft.com/office/drawing/2014/main" id="{CA519223-8D7C-44E1-AC0F-261E460A3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5" name="Picture 31">
          <a:extLst>
            <a:ext uri="{FF2B5EF4-FFF2-40B4-BE49-F238E27FC236}">
              <a16:creationId xmlns:a16="http://schemas.microsoft.com/office/drawing/2014/main" id="{5A8DE175-7997-4597-8C81-0C78B0987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6" name="Picture 32">
          <a:extLst>
            <a:ext uri="{FF2B5EF4-FFF2-40B4-BE49-F238E27FC236}">
              <a16:creationId xmlns:a16="http://schemas.microsoft.com/office/drawing/2014/main" id="{0756F469-A8DB-4721-BEE3-D6EC19B0A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7" name="Picture 33">
          <a:extLst>
            <a:ext uri="{FF2B5EF4-FFF2-40B4-BE49-F238E27FC236}">
              <a16:creationId xmlns:a16="http://schemas.microsoft.com/office/drawing/2014/main" id="{570F2D29-9616-49BF-9763-FE87C2578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8" name="Picture 34">
          <a:extLst>
            <a:ext uri="{FF2B5EF4-FFF2-40B4-BE49-F238E27FC236}">
              <a16:creationId xmlns:a16="http://schemas.microsoft.com/office/drawing/2014/main" id="{21332F23-B3D3-4D79-8F0F-A7BA24E59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9" name="Picture 35">
          <a:extLst>
            <a:ext uri="{FF2B5EF4-FFF2-40B4-BE49-F238E27FC236}">
              <a16:creationId xmlns:a16="http://schemas.microsoft.com/office/drawing/2014/main" id="{EC552789-E0C1-4EA8-9E2C-8A11AA3FA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0" name="Picture 36">
          <a:extLst>
            <a:ext uri="{FF2B5EF4-FFF2-40B4-BE49-F238E27FC236}">
              <a16:creationId xmlns:a16="http://schemas.microsoft.com/office/drawing/2014/main" id="{7F4B40FB-3584-4FE0-8141-D70B98E5F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1" name="Picture 37">
          <a:extLst>
            <a:ext uri="{FF2B5EF4-FFF2-40B4-BE49-F238E27FC236}">
              <a16:creationId xmlns:a16="http://schemas.microsoft.com/office/drawing/2014/main" id="{759BB013-EFD3-4AC6-82BC-A1B570DDD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2" name="Picture 38">
          <a:extLst>
            <a:ext uri="{FF2B5EF4-FFF2-40B4-BE49-F238E27FC236}">
              <a16:creationId xmlns:a16="http://schemas.microsoft.com/office/drawing/2014/main" id="{65E2D8B5-84C6-4E1D-8DD8-D3F718B09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3" name="Picture 39">
          <a:extLst>
            <a:ext uri="{FF2B5EF4-FFF2-40B4-BE49-F238E27FC236}">
              <a16:creationId xmlns:a16="http://schemas.microsoft.com/office/drawing/2014/main" id="{F13C9843-B3E4-4A06-B341-D0F090FEB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4" name="Picture 40">
          <a:extLst>
            <a:ext uri="{FF2B5EF4-FFF2-40B4-BE49-F238E27FC236}">
              <a16:creationId xmlns:a16="http://schemas.microsoft.com/office/drawing/2014/main" id="{52FA6FA8-492F-4BFC-8E24-904BEE69E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5" name="Picture 41">
          <a:extLst>
            <a:ext uri="{FF2B5EF4-FFF2-40B4-BE49-F238E27FC236}">
              <a16:creationId xmlns:a16="http://schemas.microsoft.com/office/drawing/2014/main" id="{6111B772-1D84-48E7-8058-232062238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6" name="Picture 42">
          <a:extLst>
            <a:ext uri="{FF2B5EF4-FFF2-40B4-BE49-F238E27FC236}">
              <a16:creationId xmlns:a16="http://schemas.microsoft.com/office/drawing/2014/main" id="{4FCA6609-FBD3-4DA9-B5C3-BC44D821D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7" name="Picture 43">
          <a:extLst>
            <a:ext uri="{FF2B5EF4-FFF2-40B4-BE49-F238E27FC236}">
              <a16:creationId xmlns:a16="http://schemas.microsoft.com/office/drawing/2014/main" id="{F73858A5-333F-4450-9F55-34AE63666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8" name="Picture 44">
          <a:extLst>
            <a:ext uri="{FF2B5EF4-FFF2-40B4-BE49-F238E27FC236}">
              <a16:creationId xmlns:a16="http://schemas.microsoft.com/office/drawing/2014/main" id="{4605D61D-2BFC-400C-9958-2C9D5F3B6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9" name="Picture 45">
          <a:extLst>
            <a:ext uri="{FF2B5EF4-FFF2-40B4-BE49-F238E27FC236}">
              <a16:creationId xmlns:a16="http://schemas.microsoft.com/office/drawing/2014/main" id="{5C389047-2653-419D-9DB6-67B2588AD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0" name="Picture 46">
          <a:extLst>
            <a:ext uri="{FF2B5EF4-FFF2-40B4-BE49-F238E27FC236}">
              <a16:creationId xmlns:a16="http://schemas.microsoft.com/office/drawing/2014/main" id="{FF2561E9-5EFE-438F-8B17-0E9B25F09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1" name="Picture 47">
          <a:extLst>
            <a:ext uri="{FF2B5EF4-FFF2-40B4-BE49-F238E27FC236}">
              <a16:creationId xmlns:a16="http://schemas.microsoft.com/office/drawing/2014/main" id="{E7F9D00F-F942-45F6-9FAF-F0CFF2FF6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2" name="Picture 48">
          <a:extLst>
            <a:ext uri="{FF2B5EF4-FFF2-40B4-BE49-F238E27FC236}">
              <a16:creationId xmlns:a16="http://schemas.microsoft.com/office/drawing/2014/main" id="{B24CB849-B1F4-4179-BE06-76693ED55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3" name="Picture 49">
          <a:extLst>
            <a:ext uri="{FF2B5EF4-FFF2-40B4-BE49-F238E27FC236}">
              <a16:creationId xmlns:a16="http://schemas.microsoft.com/office/drawing/2014/main" id="{69151A4B-D3FF-4284-9F28-14BE6612B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4" name="Picture 50">
          <a:extLst>
            <a:ext uri="{FF2B5EF4-FFF2-40B4-BE49-F238E27FC236}">
              <a16:creationId xmlns:a16="http://schemas.microsoft.com/office/drawing/2014/main" id="{A6FAC889-F4D6-432D-9E1A-6CEF04E99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5" name="Picture 51">
          <a:extLst>
            <a:ext uri="{FF2B5EF4-FFF2-40B4-BE49-F238E27FC236}">
              <a16:creationId xmlns:a16="http://schemas.microsoft.com/office/drawing/2014/main" id="{BD918ECA-8ECE-4A72-B928-BF1FBBC5D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6" name="Picture 52">
          <a:extLst>
            <a:ext uri="{FF2B5EF4-FFF2-40B4-BE49-F238E27FC236}">
              <a16:creationId xmlns:a16="http://schemas.microsoft.com/office/drawing/2014/main" id="{19FEE96E-6898-45B2-9FC0-61918B0D3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7" name="Picture 53">
          <a:extLst>
            <a:ext uri="{FF2B5EF4-FFF2-40B4-BE49-F238E27FC236}">
              <a16:creationId xmlns:a16="http://schemas.microsoft.com/office/drawing/2014/main" id="{5D6990E0-B14F-4A11-A100-B842CA232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8" name="Picture 54">
          <a:extLst>
            <a:ext uri="{FF2B5EF4-FFF2-40B4-BE49-F238E27FC236}">
              <a16:creationId xmlns:a16="http://schemas.microsoft.com/office/drawing/2014/main" id="{88C9C7D9-CAB8-445C-80C2-4E1756B18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9" name="Picture 55">
          <a:extLst>
            <a:ext uri="{FF2B5EF4-FFF2-40B4-BE49-F238E27FC236}">
              <a16:creationId xmlns:a16="http://schemas.microsoft.com/office/drawing/2014/main" id="{75EE2A36-403E-484B-AA90-1101D0516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0" name="Picture 56">
          <a:extLst>
            <a:ext uri="{FF2B5EF4-FFF2-40B4-BE49-F238E27FC236}">
              <a16:creationId xmlns:a16="http://schemas.microsoft.com/office/drawing/2014/main" id="{F2FDC67C-35D3-49EA-9D72-8B3FAB0E0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1" name="Picture 57">
          <a:extLst>
            <a:ext uri="{FF2B5EF4-FFF2-40B4-BE49-F238E27FC236}">
              <a16:creationId xmlns:a16="http://schemas.microsoft.com/office/drawing/2014/main" id="{663212D9-1D9A-49C1-ACCF-35B6AC3CB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2" name="Picture 58">
          <a:extLst>
            <a:ext uri="{FF2B5EF4-FFF2-40B4-BE49-F238E27FC236}">
              <a16:creationId xmlns:a16="http://schemas.microsoft.com/office/drawing/2014/main" id="{8FEF5E1C-D7B3-4883-819C-C6C4A322C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3" name="Picture 59">
          <a:extLst>
            <a:ext uri="{FF2B5EF4-FFF2-40B4-BE49-F238E27FC236}">
              <a16:creationId xmlns:a16="http://schemas.microsoft.com/office/drawing/2014/main" id="{D0BD9F8C-5E6D-4946-AEB9-076C3E9CD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4" name="Picture 60">
          <a:extLst>
            <a:ext uri="{FF2B5EF4-FFF2-40B4-BE49-F238E27FC236}">
              <a16:creationId xmlns:a16="http://schemas.microsoft.com/office/drawing/2014/main" id="{28AEE99F-8209-4A8E-86EF-755380C74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5" name="Picture 61">
          <a:extLst>
            <a:ext uri="{FF2B5EF4-FFF2-40B4-BE49-F238E27FC236}">
              <a16:creationId xmlns:a16="http://schemas.microsoft.com/office/drawing/2014/main" id="{9BB42A4D-59C3-47D4-9B0F-FC5B2FDC1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6" name="Picture 62">
          <a:extLst>
            <a:ext uri="{FF2B5EF4-FFF2-40B4-BE49-F238E27FC236}">
              <a16:creationId xmlns:a16="http://schemas.microsoft.com/office/drawing/2014/main" id="{32E32318-29C9-4E3A-B7AC-F9CBDB4E9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7" name="Picture 63">
          <a:extLst>
            <a:ext uri="{FF2B5EF4-FFF2-40B4-BE49-F238E27FC236}">
              <a16:creationId xmlns:a16="http://schemas.microsoft.com/office/drawing/2014/main" id="{599E1395-DFB2-4565-809B-761421366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8" name="Picture 104">
          <a:extLst>
            <a:ext uri="{FF2B5EF4-FFF2-40B4-BE49-F238E27FC236}">
              <a16:creationId xmlns:a16="http://schemas.microsoft.com/office/drawing/2014/main" id="{9F3566B2-82D6-46A7-A6C1-6186C8159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9" name="Picture 105">
          <a:extLst>
            <a:ext uri="{FF2B5EF4-FFF2-40B4-BE49-F238E27FC236}">
              <a16:creationId xmlns:a16="http://schemas.microsoft.com/office/drawing/2014/main" id="{D947927A-6716-4549-ABEA-B646FE1B3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0" name="Picture 106">
          <a:extLst>
            <a:ext uri="{FF2B5EF4-FFF2-40B4-BE49-F238E27FC236}">
              <a16:creationId xmlns:a16="http://schemas.microsoft.com/office/drawing/2014/main" id="{2ED9C489-B07C-4BD6-BDFC-1C72E02E8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1" name="Picture 107">
          <a:extLst>
            <a:ext uri="{FF2B5EF4-FFF2-40B4-BE49-F238E27FC236}">
              <a16:creationId xmlns:a16="http://schemas.microsoft.com/office/drawing/2014/main" id="{355806CB-3BFA-4A08-A318-36259A4B4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2" name="Picture 108">
          <a:extLst>
            <a:ext uri="{FF2B5EF4-FFF2-40B4-BE49-F238E27FC236}">
              <a16:creationId xmlns:a16="http://schemas.microsoft.com/office/drawing/2014/main" id="{725BDD23-E3B5-449D-AB9D-55135F1C1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3" name="Picture 109">
          <a:extLst>
            <a:ext uri="{FF2B5EF4-FFF2-40B4-BE49-F238E27FC236}">
              <a16:creationId xmlns:a16="http://schemas.microsoft.com/office/drawing/2014/main" id="{EBF54F68-1054-45D3-9B97-6636F898A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4" name="Picture 110">
          <a:extLst>
            <a:ext uri="{FF2B5EF4-FFF2-40B4-BE49-F238E27FC236}">
              <a16:creationId xmlns:a16="http://schemas.microsoft.com/office/drawing/2014/main" id="{BA87108D-10DC-42C7-8F8F-E343F6194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5" name="Picture 111">
          <a:extLst>
            <a:ext uri="{FF2B5EF4-FFF2-40B4-BE49-F238E27FC236}">
              <a16:creationId xmlns:a16="http://schemas.microsoft.com/office/drawing/2014/main" id="{54A16CA6-60F0-41B4-8D6D-CD2BA1C52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6" name="Picture 112">
          <a:extLst>
            <a:ext uri="{FF2B5EF4-FFF2-40B4-BE49-F238E27FC236}">
              <a16:creationId xmlns:a16="http://schemas.microsoft.com/office/drawing/2014/main" id="{30281535-19D9-4464-A21F-7FCE26BB7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7" name="Picture 113">
          <a:extLst>
            <a:ext uri="{FF2B5EF4-FFF2-40B4-BE49-F238E27FC236}">
              <a16:creationId xmlns:a16="http://schemas.microsoft.com/office/drawing/2014/main" id="{F5A5A2C7-F721-456E-A472-30E1BB3D7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8" name="Picture 114">
          <a:extLst>
            <a:ext uri="{FF2B5EF4-FFF2-40B4-BE49-F238E27FC236}">
              <a16:creationId xmlns:a16="http://schemas.microsoft.com/office/drawing/2014/main" id="{E24608A4-7D1D-4A3A-9037-623BD35A7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9" name="Picture 115">
          <a:extLst>
            <a:ext uri="{FF2B5EF4-FFF2-40B4-BE49-F238E27FC236}">
              <a16:creationId xmlns:a16="http://schemas.microsoft.com/office/drawing/2014/main" id="{3F61B382-B3DE-4555-8143-E282E219B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0" name="Picture 116">
          <a:extLst>
            <a:ext uri="{FF2B5EF4-FFF2-40B4-BE49-F238E27FC236}">
              <a16:creationId xmlns:a16="http://schemas.microsoft.com/office/drawing/2014/main" id="{D70B293A-C73E-40E8-8BEA-D902ADD3A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1" name="Picture 117">
          <a:extLst>
            <a:ext uri="{FF2B5EF4-FFF2-40B4-BE49-F238E27FC236}">
              <a16:creationId xmlns:a16="http://schemas.microsoft.com/office/drawing/2014/main" id="{1C9ECEB6-5797-478C-A21A-981CC6BEC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2" name="Picture 118">
          <a:extLst>
            <a:ext uri="{FF2B5EF4-FFF2-40B4-BE49-F238E27FC236}">
              <a16:creationId xmlns:a16="http://schemas.microsoft.com/office/drawing/2014/main" id="{F5CEC5A1-E985-4500-B7F8-DC488F4B6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3" name="Picture 119">
          <a:extLst>
            <a:ext uri="{FF2B5EF4-FFF2-40B4-BE49-F238E27FC236}">
              <a16:creationId xmlns:a16="http://schemas.microsoft.com/office/drawing/2014/main" id="{655A10F7-A553-4C6F-8646-696F0504D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4" name="Picture 120">
          <a:extLst>
            <a:ext uri="{FF2B5EF4-FFF2-40B4-BE49-F238E27FC236}">
              <a16:creationId xmlns:a16="http://schemas.microsoft.com/office/drawing/2014/main" id="{D6B037A2-445F-413B-9FA7-D47EF716E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5" name="Picture 121">
          <a:extLst>
            <a:ext uri="{FF2B5EF4-FFF2-40B4-BE49-F238E27FC236}">
              <a16:creationId xmlns:a16="http://schemas.microsoft.com/office/drawing/2014/main" id="{EB1BCF91-039B-4827-BB8B-44691E6F3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6" name="Picture 122">
          <a:extLst>
            <a:ext uri="{FF2B5EF4-FFF2-40B4-BE49-F238E27FC236}">
              <a16:creationId xmlns:a16="http://schemas.microsoft.com/office/drawing/2014/main" id="{AA8A807A-46BE-4CA4-AC47-2D03D77A0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7" name="Picture 123">
          <a:extLst>
            <a:ext uri="{FF2B5EF4-FFF2-40B4-BE49-F238E27FC236}">
              <a16:creationId xmlns:a16="http://schemas.microsoft.com/office/drawing/2014/main" id="{8CF8E4BE-23BF-406B-82FD-4B2F87169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8" name="Picture 124">
          <a:extLst>
            <a:ext uri="{FF2B5EF4-FFF2-40B4-BE49-F238E27FC236}">
              <a16:creationId xmlns:a16="http://schemas.microsoft.com/office/drawing/2014/main" id="{15B2A458-AF59-4D55-8CCC-ABA568DB9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9" name="Picture 125">
          <a:extLst>
            <a:ext uri="{FF2B5EF4-FFF2-40B4-BE49-F238E27FC236}">
              <a16:creationId xmlns:a16="http://schemas.microsoft.com/office/drawing/2014/main" id="{DBDC2EA1-45E2-425E-BD55-7AF61F527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0" name="Picture 126">
          <a:extLst>
            <a:ext uri="{FF2B5EF4-FFF2-40B4-BE49-F238E27FC236}">
              <a16:creationId xmlns:a16="http://schemas.microsoft.com/office/drawing/2014/main" id="{110D23FD-8251-4C81-8B62-E898E5641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1" name="Picture 127">
          <a:extLst>
            <a:ext uri="{FF2B5EF4-FFF2-40B4-BE49-F238E27FC236}">
              <a16:creationId xmlns:a16="http://schemas.microsoft.com/office/drawing/2014/main" id="{05451AEB-ADFF-4AD1-9122-7051287A6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2" name="Picture 128">
          <a:extLst>
            <a:ext uri="{FF2B5EF4-FFF2-40B4-BE49-F238E27FC236}">
              <a16:creationId xmlns:a16="http://schemas.microsoft.com/office/drawing/2014/main" id="{5FB78582-B914-4443-824B-7246ECFB2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3" name="Picture 129">
          <a:extLst>
            <a:ext uri="{FF2B5EF4-FFF2-40B4-BE49-F238E27FC236}">
              <a16:creationId xmlns:a16="http://schemas.microsoft.com/office/drawing/2014/main" id="{5CCB5246-1D1B-461F-AEDA-04C386B7F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4" name="Picture 130">
          <a:extLst>
            <a:ext uri="{FF2B5EF4-FFF2-40B4-BE49-F238E27FC236}">
              <a16:creationId xmlns:a16="http://schemas.microsoft.com/office/drawing/2014/main" id="{390553C1-C5A9-4A21-BD6C-06BDDF80A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5" name="Picture 131">
          <a:extLst>
            <a:ext uri="{FF2B5EF4-FFF2-40B4-BE49-F238E27FC236}">
              <a16:creationId xmlns:a16="http://schemas.microsoft.com/office/drawing/2014/main" id="{BF0387B8-877B-4B39-8385-591171DC2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6" name="Picture 132">
          <a:extLst>
            <a:ext uri="{FF2B5EF4-FFF2-40B4-BE49-F238E27FC236}">
              <a16:creationId xmlns:a16="http://schemas.microsoft.com/office/drawing/2014/main" id="{31847ABD-82F3-4357-A67A-1A30E37F1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7" name="Picture 133">
          <a:extLst>
            <a:ext uri="{FF2B5EF4-FFF2-40B4-BE49-F238E27FC236}">
              <a16:creationId xmlns:a16="http://schemas.microsoft.com/office/drawing/2014/main" id="{FCF89827-175B-4A72-8A9C-64F376B59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8" name="Picture 134">
          <a:extLst>
            <a:ext uri="{FF2B5EF4-FFF2-40B4-BE49-F238E27FC236}">
              <a16:creationId xmlns:a16="http://schemas.microsoft.com/office/drawing/2014/main" id="{E015E935-0BA9-41D8-AE03-FD447CBEF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9" name="Picture 135">
          <a:extLst>
            <a:ext uri="{FF2B5EF4-FFF2-40B4-BE49-F238E27FC236}">
              <a16:creationId xmlns:a16="http://schemas.microsoft.com/office/drawing/2014/main" id="{CE4D04D2-5A80-4609-9084-ED34B7828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0" name="Picture 136">
          <a:extLst>
            <a:ext uri="{FF2B5EF4-FFF2-40B4-BE49-F238E27FC236}">
              <a16:creationId xmlns:a16="http://schemas.microsoft.com/office/drawing/2014/main" id="{D867AE96-66B3-454D-AB76-06B8D1DA4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1" name="Picture 137">
          <a:extLst>
            <a:ext uri="{FF2B5EF4-FFF2-40B4-BE49-F238E27FC236}">
              <a16:creationId xmlns:a16="http://schemas.microsoft.com/office/drawing/2014/main" id="{D9DA7263-E9F5-4B5D-83CE-09DDF5518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2" name="Picture 138">
          <a:extLst>
            <a:ext uri="{FF2B5EF4-FFF2-40B4-BE49-F238E27FC236}">
              <a16:creationId xmlns:a16="http://schemas.microsoft.com/office/drawing/2014/main" id="{7A04C1F7-0F1E-4101-862E-0ED076C63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3" name="Picture 139">
          <a:extLst>
            <a:ext uri="{FF2B5EF4-FFF2-40B4-BE49-F238E27FC236}">
              <a16:creationId xmlns:a16="http://schemas.microsoft.com/office/drawing/2014/main" id="{67279FB0-D02E-40EB-AFE1-49F461D23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4" name="Picture 140">
          <a:extLst>
            <a:ext uri="{FF2B5EF4-FFF2-40B4-BE49-F238E27FC236}">
              <a16:creationId xmlns:a16="http://schemas.microsoft.com/office/drawing/2014/main" id="{FBCD61E7-8D8A-46BF-99F7-BFA661846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5" name="Picture 141">
          <a:extLst>
            <a:ext uri="{FF2B5EF4-FFF2-40B4-BE49-F238E27FC236}">
              <a16:creationId xmlns:a16="http://schemas.microsoft.com/office/drawing/2014/main" id="{57B3C5F3-959E-4429-8C8F-44B46FD9D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6" name="Picture 142">
          <a:extLst>
            <a:ext uri="{FF2B5EF4-FFF2-40B4-BE49-F238E27FC236}">
              <a16:creationId xmlns:a16="http://schemas.microsoft.com/office/drawing/2014/main" id="{AAF7BBC8-B55F-4CB4-81EF-E31F17369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7" name="Picture 143">
          <a:extLst>
            <a:ext uri="{FF2B5EF4-FFF2-40B4-BE49-F238E27FC236}">
              <a16:creationId xmlns:a16="http://schemas.microsoft.com/office/drawing/2014/main" id="{DB03F049-01B7-4D4C-8797-F6880D85A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8" name="Picture 144">
          <a:extLst>
            <a:ext uri="{FF2B5EF4-FFF2-40B4-BE49-F238E27FC236}">
              <a16:creationId xmlns:a16="http://schemas.microsoft.com/office/drawing/2014/main" id="{6280C55A-B84A-4B84-8DC8-4C9A037CA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9" name="Picture 145">
          <a:extLst>
            <a:ext uri="{FF2B5EF4-FFF2-40B4-BE49-F238E27FC236}">
              <a16:creationId xmlns:a16="http://schemas.microsoft.com/office/drawing/2014/main" id="{D7F522BA-09A0-4164-8B39-1352FDC27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0" name="Picture 146">
          <a:extLst>
            <a:ext uri="{FF2B5EF4-FFF2-40B4-BE49-F238E27FC236}">
              <a16:creationId xmlns:a16="http://schemas.microsoft.com/office/drawing/2014/main" id="{BCD30943-EA68-4326-8E67-B92F328FB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1" name="Picture 147">
          <a:extLst>
            <a:ext uri="{FF2B5EF4-FFF2-40B4-BE49-F238E27FC236}">
              <a16:creationId xmlns:a16="http://schemas.microsoft.com/office/drawing/2014/main" id="{C21E8067-011B-4CD7-B85E-EA0A68F17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2" name="Picture 148">
          <a:extLst>
            <a:ext uri="{FF2B5EF4-FFF2-40B4-BE49-F238E27FC236}">
              <a16:creationId xmlns:a16="http://schemas.microsoft.com/office/drawing/2014/main" id="{84E59D67-0B50-4922-B86D-DBC6EB12A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3" name="Picture 149">
          <a:extLst>
            <a:ext uri="{FF2B5EF4-FFF2-40B4-BE49-F238E27FC236}">
              <a16:creationId xmlns:a16="http://schemas.microsoft.com/office/drawing/2014/main" id="{2C25336F-A109-4CDA-947B-12CE13F6D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4" name="Picture 216">
          <a:extLst>
            <a:ext uri="{FF2B5EF4-FFF2-40B4-BE49-F238E27FC236}">
              <a16:creationId xmlns:a16="http://schemas.microsoft.com/office/drawing/2014/main" id="{F41823B4-18D9-42EB-ABA3-6311AE3C7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5" name="Picture 217">
          <a:extLst>
            <a:ext uri="{FF2B5EF4-FFF2-40B4-BE49-F238E27FC236}">
              <a16:creationId xmlns:a16="http://schemas.microsoft.com/office/drawing/2014/main" id="{2526A128-6967-4CCB-93B4-549F5BC33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6" name="Picture 218">
          <a:extLst>
            <a:ext uri="{FF2B5EF4-FFF2-40B4-BE49-F238E27FC236}">
              <a16:creationId xmlns:a16="http://schemas.microsoft.com/office/drawing/2014/main" id="{DC1F01B1-30CC-4CF9-8A45-401AC8738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7" name="Picture 219">
          <a:extLst>
            <a:ext uri="{FF2B5EF4-FFF2-40B4-BE49-F238E27FC236}">
              <a16:creationId xmlns:a16="http://schemas.microsoft.com/office/drawing/2014/main" id="{93CEDF95-3F9F-4339-BB58-19352C754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8" name="Picture 220">
          <a:extLst>
            <a:ext uri="{FF2B5EF4-FFF2-40B4-BE49-F238E27FC236}">
              <a16:creationId xmlns:a16="http://schemas.microsoft.com/office/drawing/2014/main" id="{0CC31D41-4D40-476C-95E6-1F070D75A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9" name="Picture 221">
          <a:extLst>
            <a:ext uri="{FF2B5EF4-FFF2-40B4-BE49-F238E27FC236}">
              <a16:creationId xmlns:a16="http://schemas.microsoft.com/office/drawing/2014/main" id="{3DE8FCD5-9A4D-4938-BD2D-513A3785F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0" name="Picture 222">
          <a:extLst>
            <a:ext uri="{FF2B5EF4-FFF2-40B4-BE49-F238E27FC236}">
              <a16:creationId xmlns:a16="http://schemas.microsoft.com/office/drawing/2014/main" id="{5BE6FAF7-DDE9-454B-BC7C-013422FA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1" name="Picture 223">
          <a:extLst>
            <a:ext uri="{FF2B5EF4-FFF2-40B4-BE49-F238E27FC236}">
              <a16:creationId xmlns:a16="http://schemas.microsoft.com/office/drawing/2014/main" id="{0CBA89BE-30D6-4508-80F0-9B3205452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2" name="Picture 224">
          <a:extLst>
            <a:ext uri="{FF2B5EF4-FFF2-40B4-BE49-F238E27FC236}">
              <a16:creationId xmlns:a16="http://schemas.microsoft.com/office/drawing/2014/main" id="{B4A46148-C4B6-480C-A2B2-582C3C30E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3" name="Picture 225">
          <a:extLst>
            <a:ext uri="{FF2B5EF4-FFF2-40B4-BE49-F238E27FC236}">
              <a16:creationId xmlns:a16="http://schemas.microsoft.com/office/drawing/2014/main" id="{F8E157B1-1DFD-4C0B-80CF-F56AAD36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4" name="Picture 226">
          <a:extLst>
            <a:ext uri="{FF2B5EF4-FFF2-40B4-BE49-F238E27FC236}">
              <a16:creationId xmlns:a16="http://schemas.microsoft.com/office/drawing/2014/main" id="{91B035E4-AE3F-4A8A-9636-1A1599064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5" name="Picture 227">
          <a:extLst>
            <a:ext uri="{FF2B5EF4-FFF2-40B4-BE49-F238E27FC236}">
              <a16:creationId xmlns:a16="http://schemas.microsoft.com/office/drawing/2014/main" id="{32687F1E-56F8-4D8E-AD3B-382CB803C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6" name="Picture 228">
          <a:extLst>
            <a:ext uri="{FF2B5EF4-FFF2-40B4-BE49-F238E27FC236}">
              <a16:creationId xmlns:a16="http://schemas.microsoft.com/office/drawing/2014/main" id="{62EF4223-9325-4892-8CAB-86D724996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7" name="Picture 229">
          <a:extLst>
            <a:ext uri="{FF2B5EF4-FFF2-40B4-BE49-F238E27FC236}">
              <a16:creationId xmlns:a16="http://schemas.microsoft.com/office/drawing/2014/main" id="{6597EEE9-B4BB-4C80-B647-FE7017931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8" name="Picture 230">
          <a:extLst>
            <a:ext uri="{FF2B5EF4-FFF2-40B4-BE49-F238E27FC236}">
              <a16:creationId xmlns:a16="http://schemas.microsoft.com/office/drawing/2014/main" id="{B955E1C5-9AA9-4EB5-AB08-7824B8BF2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9" name="Picture 231">
          <a:extLst>
            <a:ext uri="{FF2B5EF4-FFF2-40B4-BE49-F238E27FC236}">
              <a16:creationId xmlns:a16="http://schemas.microsoft.com/office/drawing/2014/main" id="{C9DFF2FC-25B9-44E9-A53F-1B235AA0D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0" name="Picture 232">
          <a:extLst>
            <a:ext uri="{FF2B5EF4-FFF2-40B4-BE49-F238E27FC236}">
              <a16:creationId xmlns:a16="http://schemas.microsoft.com/office/drawing/2014/main" id="{46E25C53-0D30-40C4-9DDC-AE98CC31E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1" name="Picture 233">
          <a:extLst>
            <a:ext uri="{FF2B5EF4-FFF2-40B4-BE49-F238E27FC236}">
              <a16:creationId xmlns:a16="http://schemas.microsoft.com/office/drawing/2014/main" id="{702944F3-AFE6-463A-9C19-BCCD4A547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2" name="Picture 234">
          <a:extLst>
            <a:ext uri="{FF2B5EF4-FFF2-40B4-BE49-F238E27FC236}">
              <a16:creationId xmlns:a16="http://schemas.microsoft.com/office/drawing/2014/main" id="{6FFB891F-EBFB-492C-ACBD-8E16832DB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3" name="Picture 235">
          <a:extLst>
            <a:ext uri="{FF2B5EF4-FFF2-40B4-BE49-F238E27FC236}">
              <a16:creationId xmlns:a16="http://schemas.microsoft.com/office/drawing/2014/main" id="{15FFE58E-11E1-4005-9F5A-8C6DE9225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4" name="Picture 236">
          <a:extLst>
            <a:ext uri="{FF2B5EF4-FFF2-40B4-BE49-F238E27FC236}">
              <a16:creationId xmlns:a16="http://schemas.microsoft.com/office/drawing/2014/main" id="{45612707-A000-4856-8B5E-D5E06D6D7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5" name="Picture 237">
          <a:extLst>
            <a:ext uri="{FF2B5EF4-FFF2-40B4-BE49-F238E27FC236}">
              <a16:creationId xmlns:a16="http://schemas.microsoft.com/office/drawing/2014/main" id="{D8266A43-97CB-431D-9AD3-8C1257904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6" name="Picture 238">
          <a:extLst>
            <a:ext uri="{FF2B5EF4-FFF2-40B4-BE49-F238E27FC236}">
              <a16:creationId xmlns:a16="http://schemas.microsoft.com/office/drawing/2014/main" id="{6C357F05-0995-4F14-8F96-3FFC30CCF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7" name="Picture 239">
          <a:extLst>
            <a:ext uri="{FF2B5EF4-FFF2-40B4-BE49-F238E27FC236}">
              <a16:creationId xmlns:a16="http://schemas.microsoft.com/office/drawing/2014/main" id="{3A7D72B2-ADB6-4C2C-8ED1-565678DF9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8" name="Picture 240">
          <a:extLst>
            <a:ext uri="{FF2B5EF4-FFF2-40B4-BE49-F238E27FC236}">
              <a16:creationId xmlns:a16="http://schemas.microsoft.com/office/drawing/2014/main" id="{D96BF3FE-EE32-4217-9DB1-A7E484CD0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9" name="Picture 241">
          <a:extLst>
            <a:ext uri="{FF2B5EF4-FFF2-40B4-BE49-F238E27FC236}">
              <a16:creationId xmlns:a16="http://schemas.microsoft.com/office/drawing/2014/main" id="{F069FAFE-7F96-484C-9B32-6C45ADE60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0" name="Picture 242">
          <a:extLst>
            <a:ext uri="{FF2B5EF4-FFF2-40B4-BE49-F238E27FC236}">
              <a16:creationId xmlns:a16="http://schemas.microsoft.com/office/drawing/2014/main" id="{2C9EB8EB-D6E5-49DB-AD0B-C2DBC2677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1" name="Picture 243">
          <a:extLst>
            <a:ext uri="{FF2B5EF4-FFF2-40B4-BE49-F238E27FC236}">
              <a16:creationId xmlns:a16="http://schemas.microsoft.com/office/drawing/2014/main" id="{54CF601B-66CE-4D53-82D1-E905B1D52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2" name="Picture 244">
          <a:extLst>
            <a:ext uri="{FF2B5EF4-FFF2-40B4-BE49-F238E27FC236}">
              <a16:creationId xmlns:a16="http://schemas.microsoft.com/office/drawing/2014/main" id="{D9872693-8C49-4A6C-8502-762ADF2D3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3" name="Picture 245">
          <a:extLst>
            <a:ext uri="{FF2B5EF4-FFF2-40B4-BE49-F238E27FC236}">
              <a16:creationId xmlns:a16="http://schemas.microsoft.com/office/drawing/2014/main" id="{AC6CEEB2-5E86-4556-BD21-025D2A212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4" name="Picture 246">
          <a:extLst>
            <a:ext uri="{FF2B5EF4-FFF2-40B4-BE49-F238E27FC236}">
              <a16:creationId xmlns:a16="http://schemas.microsoft.com/office/drawing/2014/main" id="{D860E793-B4FA-4196-83B1-9046CAD46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5" name="Picture 247">
          <a:extLst>
            <a:ext uri="{FF2B5EF4-FFF2-40B4-BE49-F238E27FC236}">
              <a16:creationId xmlns:a16="http://schemas.microsoft.com/office/drawing/2014/main" id="{1C533E44-6AA3-4BED-9932-0DA8E4189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6" name="Picture 248">
          <a:extLst>
            <a:ext uri="{FF2B5EF4-FFF2-40B4-BE49-F238E27FC236}">
              <a16:creationId xmlns:a16="http://schemas.microsoft.com/office/drawing/2014/main" id="{8D30B0CE-D08F-40A5-A06A-24A20B321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7" name="Picture 249">
          <a:extLst>
            <a:ext uri="{FF2B5EF4-FFF2-40B4-BE49-F238E27FC236}">
              <a16:creationId xmlns:a16="http://schemas.microsoft.com/office/drawing/2014/main" id="{AAC5B3BD-E28B-4AD8-9F4E-590F3B3D4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8" name="Picture 250">
          <a:extLst>
            <a:ext uri="{FF2B5EF4-FFF2-40B4-BE49-F238E27FC236}">
              <a16:creationId xmlns:a16="http://schemas.microsoft.com/office/drawing/2014/main" id="{CB31CB78-FAD3-4574-9394-54A231CBD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9" name="Picture 251">
          <a:extLst>
            <a:ext uri="{FF2B5EF4-FFF2-40B4-BE49-F238E27FC236}">
              <a16:creationId xmlns:a16="http://schemas.microsoft.com/office/drawing/2014/main" id="{018FC87A-B101-457F-B264-A120B0032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0" name="Picture 252">
          <a:extLst>
            <a:ext uri="{FF2B5EF4-FFF2-40B4-BE49-F238E27FC236}">
              <a16:creationId xmlns:a16="http://schemas.microsoft.com/office/drawing/2014/main" id="{1CE873DE-B6A2-4449-B574-7011E5C65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1" name="Picture 253">
          <a:extLst>
            <a:ext uri="{FF2B5EF4-FFF2-40B4-BE49-F238E27FC236}">
              <a16:creationId xmlns:a16="http://schemas.microsoft.com/office/drawing/2014/main" id="{6D90D306-A237-4FAC-82CB-6C0F74115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2" name="Picture 254">
          <a:extLst>
            <a:ext uri="{FF2B5EF4-FFF2-40B4-BE49-F238E27FC236}">
              <a16:creationId xmlns:a16="http://schemas.microsoft.com/office/drawing/2014/main" id="{A969ABBC-772E-45F4-9870-EE745803A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3" name="Picture 255">
          <a:extLst>
            <a:ext uri="{FF2B5EF4-FFF2-40B4-BE49-F238E27FC236}">
              <a16:creationId xmlns:a16="http://schemas.microsoft.com/office/drawing/2014/main" id="{F9C2CDC4-BA5B-4B7D-9A89-B10EE12F5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4" name="Picture 256">
          <a:extLst>
            <a:ext uri="{FF2B5EF4-FFF2-40B4-BE49-F238E27FC236}">
              <a16:creationId xmlns:a16="http://schemas.microsoft.com/office/drawing/2014/main" id="{BA751345-C8C7-48CA-B8CF-E26F703D6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5" name="Picture 257">
          <a:extLst>
            <a:ext uri="{FF2B5EF4-FFF2-40B4-BE49-F238E27FC236}">
              <a16:creationId xmlns:a16="http://schemas.microsoft.com/office/drawing/2014/main" id="{9F5AB301-7472-4C5D-B969-087B312ED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6" name="Picture 258">
          <a:extLst>
            <a:ext uri="{FF2B5EF4-FFF2-40B4-BE49-F238E27FC236}">
              <a16:creationId xmlns:a16="http://schemas.microsoft.com/office/drawing/2014/main" id="{437EE8EC-F918-4AA3-A2FD-F23B73E5A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7" name="Picture 259">
          <a:extLst>
            <a:ext uri="{FF2B5EF4-FFF2-40B4-BE49-F238E27FC236}">
              <a16:creationId xmlns:a16="http://schemas.microsoft.com/office/drawing/2014/main" id="{F0BCA925-5366-4F70-B4BC-7BBA3E6D0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8" name="Picture 260">
          <a:extLst>
            <a:ext uri="{FF2B5EF4-FFF2-40B4-BE49-F238E27FC236}">
              <a16:creationId xmlns:a16="http://schemas.microsoft.com/office/drawing/2014/main" id="{8795FDA5-40BD-47A2-BFD2-411C03FFC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9" name="Picture 261">
          <a:extLst>
            <a:ext uri="{FF2B5EF4-FFF2-40B4-BE49-F238E27FC236}">
              <a16:creationId xmlns:a16="http://schemas.microsoft.com/office/drawing/2014/main" id="{4FD557CF-351A-4F80-B1D5-8CC1A4F38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0" name="Picture 314">
          <a:extLst>
            <a:ext uri="{FF2B5EF4-FFF2-40B4-BE49-F238E27FC236}">
              <a16:creationId xmlns:a16="http://schemas.microsoft.com/office/drawing/2014/main" id="{8D641AF0-95CE-476A-A2F0-674218779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1" name="Picture 315">
          <a:extLst>
            <a:ext uri="{FF2B5EF4-FFF2-40B4-BE49-F238E27FC236}">
              <a16:creationId xmlns:a16="http://schemas.microsoft.com/office/drawing/2014/main" id="{37071813-744A-4E40-ADD1-A62DE732D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2" name="Picture 316">
          <a:extLst>
            <a:ext uri="{FF2B5EF4-FFF2-40B4-BE49-F238E27FC236}">
              <a16:creationId xmlns:a16="http://schemas.microsoft.com/office/drawing/2014/main" id="{C3C0E7DC-739E-4AC9-9019-7ABF7A097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3" name="Picture 317">
          <a:extLst>
            <a:ext uri="{FF2B5EF4-FFF2-40B4-BE49-F238E27FC236}">
              <a16:creationId xmlns:a16="http://schemas.microsoft.com/office/drawing/2014/main" id="{23593124-77C5-4587-906E-108282C8E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4" name="Picture 318">
          <a:extLst>
            <a:ext uri="{FF2B5EF4-FFF2-40B4-BE49-F238E27FC236}">
              <a16:creationId xmlns:a16="http://schemas.microsoft.com/office/drawing/2014/main" id="{5EA86098-A034-46A5-B65C-A461BB3BA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5" name="Picture 319">
          <a:extLst>
            <a:ext uri="{FF2B5EF4-FFF2-40B4-BE49-F238E27FC236}">
              <a16:creationId xmlns:a16="http://schemas.microsoft.com/office/drawing/2014/main" id="{8AC67639-9EED-4811-8104-4C8D5AE44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6" name="Picture 320">
          <a:extLst>
            <a:ext uri="{FF2B5EF4-FFF2-40B4-BE49-F238E27FC236}">
              <a16:creationId xmlns:a16="http://schemas.microsoft.com/office/drawing/2014/main" id="{8C45278C-3CEE-499C-A54F-B0406CE72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7" name="Picture 321">
          <a:extLst>
            <a:ext uri="{FF2B5EF4-FFF2-40B4-BE49-F238E27FC236}">
              <a16:creationId xmlns:a16="http://schemas.microsoft.com/office/drawing/2014/main" id="{95A0F7EB-F28E-4624-8E35-546C64F70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8" name="Picture 322">
          <a:extLst>
            <a:ext uri="{FF2B5EF4-FFF2-40B4-BE49-F238E27FC236}">
              <a16:creationId xmlns:a16="http://schemas.microsoft.com/office/drawing/2014/main" id="{E8BDAD7B-0E7A-4838-BCC6-FCC975AE5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9" name="Picture 323">
          <a:extLst>
            <a:ext uri="{FF2B5EF4-FFF2-40B4-BE49-F238E27FC236}">
              <a16:creationId xmlns:a16="http://schemas.microsoft.com/office/drawing/2014/main" id="{C9D372B4-59BD-42EE-B3C7-8D7F09E8C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0" name="Picture 324">
          <a:extLst>
            <a:ext uri="{FF2B5EF4-FFF2-40B4-BE49-F238E27FC236}">
              <a16:creationId xmlns:a16="http://schemas.microsoft.com/office/drawing/2014/main" id="{BB074AE9-0D71-43D1-AF84-854F4F87B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1" name="Picture 325">
          <a:extLst>
            <a:ext uri="{FF2B5EF4-FFF2-40B4-BE49-F238E27FC236}">
              <a16:creationId xmlns:a16="http://schemas.microsoft.com/office/drawing/2014/main" id="{FF6A5EC6-2CF6-44AD-ADC2-24B3EC1AE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2" name="Picture 326">
          <a:extLst>
            <a:ext uri="{FF2B5EF4-FFF2-40B4-BE49-F238E27FC236}">
              <a16:creationId xmlns:a16="http://schemas.microsoft.com/office/drawing/2014/main" id="{EC9CC152-9185-4CD8-9734-E4AFFD71B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3" name="Picture 327">
          <a:extLst>
            <a:ext uri="{FF2B5EF4-FFF2-40B4-BE49-F238E27FC236}">
              <a16:creationId xmlns:a16="http://schemas.microsoft.com/office/drawing/2014/main" id="{C4097ACA-8586-4CCF-861D-2695E7FF7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4" name="Picture 328">
          <a:extLst>
            <a:ext uri="{FF2B5EF4-FFF2-40B4-BE49-F238E27FC236}">
              <a16:creationId xmlns:a16="http://schemas.microsoft.com/office/drawing/2014/main" id="{9762ADD2-6318-4B5A-8490-3686D071D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5" name="Picture 329">
          <a:extLst>
            <a:ext uri="{FF2B5EF4-FFF2-40B4-BE49-F238E27FC236}">
              <a16:creationId xmlns:a16="http://schemas.microsoft.com/office/drawing/2014/main" id="{AF1A7065-39C4-4689-B21A-C6D230E60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6" name="Picture 330">
          <a:extLst>
            <a:ext uri="{FF2B5EF4-FFF2-40B4-BE49-F238E27FC236}">
              <a16:creationId xmlns:a16="http://schemas.microsoft.com/office/drawing/2014/main" id="{70ED83E0-9E48-4B80-9C90-C43ACECAF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7" name="Picture 331">
          <a:extLst>
            <a:ext uri="{FF2B5EF4-FFF2-40B4-BE49-F238E27FC236}">
              <a16:creationId xmlns:a16="http://schemas.microsoft.com/office/drawing/2014/main" id="{856850BA-52CE-4503-97D4-1BD313EC9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8" name="Picture 332">
          <a:extLst>
            <a:ext uri="{FF2B5EF4-FFF2-40B4-BE49-F238E27FC236}">
              <a16:creationId xmlns:a16="http://schemas.microsoft.com/office/drawing/2014/main" id="{DE5DF34D-270F-4FA5-905F-36975B182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9" name="Picture 333">
          <a:extLst>
            <a:ext uri="{FF2B5EF4-FFF2-40B4-BE49-F238E27FC236}">
              <a16:creationId xmlns:a16="http://schemas.microsoft.com/office/drawing/2014/main" id="{05EE196A-090F-43D5-9046-1E036AE69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0" name="Picture 334">
          <a:extLst>
            <a:ext uri="{FF2B5EF4-FFF2-40B4-BE49-F238E27FC236}">
              <a16:creationId xmlns:a16="http://schemas.microsoft.com/office/drawing/2014/main" id="{A2AEE778-B7E5-4085-8B86-BDC491305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1" name="Picture 335">
          <a:extLst>
            <a:ext uri="{FF2B5EF4-FFF2-40B4-BE49-F238E27FC236}">
              <a16:creationId xmlns:a16="http://schemas.microsoft.com/office/drawing/2014/main" id="{5F4CA9BB-3564-4EFC-A061-CF0E3391A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2" name="Picture 336">
          <a:extLst>
            <a:ext uri="{FF2B5EF4-FFF2-40B4-BE49-F238E27FC236}">
              <a16:creationId xmlns:a16="http://schemas.microsoft.com/office/drawing/2014/main" id="{81E3F9BD-4F9E-4B61-BA04-7D9E05DE8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3" name="Picture 337">
          <a:extLst>
            <a:ext uri="{FF2B5EF4-FFF2-40B4-BE49-F238E27FC236}">
              <a16:creationId xmlns:a16="http://schemas.microsoft.com/office/drawing/2014/main" id="{CABDF1DC-C83C-44BA-A5F9-AF3D09D1B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4" name="Picture 338">
          <a:extLst>
            <a:ext uri="{FF2B5EF4-FFF2-40B4-BE49-F238E27FC236}">
              <a16:creationId xmlns:a16="http://schemas.microsoft.com/office/drawing/2014/main" id="{E623D05F-53F6-460E-BA98-2D4D13B7A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5" name="Picture 339">
          <a:extLst>
            <a:ext uri="{FF2B5EF4-FFF2-40B4-BE49-F238E27FC236}">
              <a16:creationId xmlns:a16="http://schemas.microsoft.com/office/drawing/2014/main" id="{D4620B1F-78E8-43F8-A3D1-A0E5E8589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6" name="Picture 344">
          <a:extLst>
            <a:ext uri="{FF2B5EF4-FFF2-40B4-BE49-F238E27FC236}">
              <a16:creationId xmlns:a16="http://schemas.microsoft.com/office/drawing/2014/main" id="{76F6F51B-88A8-4669-AA72-8B9FBCBF2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7" name="Picture 345">
          <a:extLst>
            <a:ext uri="{FF2B5EF4-FFF2-40B4-BE49-F238E27FC236}">
              <a16:creationId xmlns:a16="http://schemas.microsoft.com/office/drawing/2014/main" id="{83C061A6-DA72-4F25-82F2-5DF0645A8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8" name="Picture 346">
          <a:extLst>
            <a:ext uri="{FF2B5EF4-FFF2-40B4-BE49-F238E27FC236}">
              <a16:creationId xmlns:a16="http://schemas.microsoft.com/office/drawing/2014/main" id="{21F26733-5E09-4656-9C60-ADDD59646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9" name="Picture 347">
          <a:extLst>
            <a:ext uri="{FF2B5EF4-FFF2-40B4-BE49-F238E27FC236}">
              <a16:creationId xmlns:a16="http://schemas.microsoft.com/office/drawing/2014/main" id="{EE22875D-5F8C-4572-AB72-00BFBB121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0" name="Picture 348">
          <a:extLst>
            <a:ext uri="{FF2B5EF4-FFF2-40B4-BE49-F238E27FC236}">
              <a16:creationId xmlns:a16="http://schemas.microsoft.com/office/drawing/2014/main" id="{75B725B8-63ED-4F6C-A35E-E19F38596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1" name="Picture 349">
          <a:extLst>
            <a:ext uri="{FF2B5EF4-FFF2-40B4-BE49-F238E27FC236}">
              <a16:creationId xmlns:a16="http://schemas.microsoft.com/office/drawing/2014/main" id="{5674325F-F408-4C90-A400-AFE60615B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2" name="Picture 350">
          <a:extLst>
            <a:ext uri="{FF2B5EF4-FFF2-40B4-BE49-F238E27FC236}">
              <a16:creationId xmlns:a16="http://schemas.microsoft.com/office/drawing/2014/main" id="{2ED65638-55E3-4360-9120-18B7219BC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3" name="Picture 351">
          <a:extLst>
            <a:ext uri="{FF2B5EF4-FFF2-40B4-BE49-F238E27FC236}">
              <a16:creationId xmlns:a16="http://schemas.microsoft.com/office/drawing/2014/main" id="{8103F66A-7FFE-4C5D-83CE-48FF0A624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4" name="Picture 352">
          <a:extLst>
            <a:ext uri="{FF2B5EF4-FFF2-40B4-BE49-F238E27FC236}">
              <a16:creationId xmlns:a16="http://schemas.microsoft.com/office/drawing/2014/main" id="{6D7D4803-7876-4C6B-9460-EF995939C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5" name="Picture 353">
          <a:extLst>
            <a:ext uri="{FF2B5EF4-FFF2-40B4-BE49-F238E27FC236}">
              <a16:creationId xmlns:a16="http://schemas.microsoft.com/office/drawing/2014/main" id="{2C8C1F06-4FF8-432A-9F6A-40134101B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6" name="Picture 354">
          <a:extLst>
            <a:ext uri="{FF2B5EF4-FFF2-40B4-BE49-F238E27FC236}">
              <a16:creationId xmlns:a16="http://schemas.microsoft.com/office/drawing/2014/main" id="{22B32F18-E6A0-4476-9DA8-BBA6E6149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7" name="Picture 355">
          <a:extLst>
            <a:ext uri="{FF2B5EF4-FFF2-40B4-BE49-F238E27FC236}">
              <a16:creationId xmlns:a16="http://schemas.microsoft.com/office/drawing/2014/main" id="{138F849F-4B83-47B9-BB60-A7D99ED45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8" name="Picture 356">
          <a:extLst>
            <a:ext uri="{FF2B5EF4-FFF2-40B4-BE49-F238E27FC236}">
              <a16:creationId xmlns:a16="http://schemas.microsoft.com/office/drawing/2014/main" id="{B75C6852-125C-4981-8D6F-C564F7257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9" name="Picture 357">
          <a:extLst>
            <a:ext uri="{FF2B5EF4-FFF2-40B4-BE49-F238E27FC236}">
              <a16:creationId xmlns:a16="http://schemas.microsoft.com/office/drawing/2014/main" id="{67DF769D-F5A7-45BC-AE21-3A1D3141B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0" name="Picture 358">
          <a:extLst>
            <a:ext uri="{FF2B5EF4-FFF2-40B4-BE49-F238E27FC236}">
              <a16:creationId xmlns:a16="http://schemas.microsoft.com/office/drawing/2014/main" id="{392E0F26-DEBA-4AA8-B983-DCE11C98A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1" name="Picture 359">
          <a:extLst>
            <a:ext uri="{FF2B5EF4-FFF2-40B4-BE49-F238E27FC236}">
              <a16:creationId xmlns:a16="http://schemas.microsoft.com/office/drawing/2014/main" id="{C517C7E6-3666-482F-86B9-1E7196B1A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2" name="Picture 360">
          <a:extLst>
            <a:ext uri="{FF2B5EF4-FFF2-40B4-BE49-F238E27FC236}">
              <a16:creationId xmlns:a16="http://schemas.microsoft.com/office/drawing/2014/main" id="{48DE8BB5-8BFF-4B00-B84F-5F6877F7E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3" name="Picture 361">
          <a:extLst>
            <a:ext uri="{FF2B5EF4-FFF2-40B4-BE49-F238E27FC236}">
              <a16:creationId xmlns:a16="http://schemas.microsoft.com/office/drawing/2014/main" id="{AA645D4D-6305-40F3-B4E9-F2A8D588E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4" name="Picture 362">
          <a:extLst>
            <a:ext uri="{FF2B5EF4-FFF2-40B4-BE49-F238E27FC236}">
              <a16:creationId xmlns:a16="http://schemas.microsoft.com/office/drawing/2014/main" id="{CE3A8F54-8BAF-4EF3-98A8-B3FE6B6DC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5" name="Picture 363">
          <a:extLst>
            <a:ext uri="{FF2B5EF4-FFF2-40B4-BE49-F238E27FC236}">
              <a16:creationId xmlns:a16="http://schemas.microsoft.com/office/drawing/2014/main" id="{EC3E6770-EB69-40B9-BBAB-C906AF4E9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6" name="Picture 364">
          <a:extLst>
            <a:ext uri="{FF2B5EF4-FFF2-40B4-BE49-F238E27FC236}">
              <a16:creationId xmlns:a16="http://schemas.microsoft.com/office/drawing/2014/main" id="{2763424A-07A8-4F7C-9870-C35F474E6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7" name="Picture 365">
          <a:extLst>
            <a:ext uri="{FF2B5EF4-FFF2-40B4-BE49-F238E27FC236}">
              <a16:creationId xmlns:a16="http://schemas.microsoft.com/office/drawing/2014/main" id="{178FBD9B-4D9D-48A7-B57B-43ECEC33E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8" name="Picture 366">
          <a:extLst>
            <a:ext uri="{FF2B5EF4-FFF2-40B4-BE49-F238E27FC236}">
              <a16:creationId xmlns:a16="http://schemas.microsoft.com/office/drawing/2014/main" id="{521507B0-258B-4D6F-A2EC-6B2909564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9" name="Picture 367">
          <a:extLst>
            <a:ext uri="{FF2B5EF4-FFF2-40B4-BE49-F238E27FC236}">
              <a16:creationId xmlns:a16="http://schemas.microsoft.com/office/drawing/2014/main" id="{3931D4B1-6698-457B-8F80-B6B3F6CC1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0" name="Picture 368">
          <a:extLst>
            <a:ext uri="{FF2B5EF4-FFF2-40B4-BE49-F238E27FC236}">
              <a16:creationId xmlns:a16="http://schemas.microsoft.com/office/drawing/2014/main" id="{EE57982D-E802-4104-94A9-11229F637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1" name="Picture 369">
          <a:extLst>
            <a:ext uri="{FF2B5EF4-FFF2-40B4-BE49-F238E27FC236}">
              <a16:creationId xmlns:a16="http://schemas.microsoft.com/office/drawing/2014/main" id="{62DCC51A-19FB-4BD7-844E-F49D83291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2" name="Picture 374">
          <a:extLst>
            <a:ext uri="{FF2B5EF4-FFF2-40B4-BE49-F238E27FC236}">
              <a16:creationId xmlns:a16="http://schemas.microsoft.com/office/drawing/2014/main" id="{2D1E3F17-54F2-48AA-B1F3-A29A9B599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3" name="Picture 375">
          <a:extLst>
            <a:ext uri="{FF2B5EF4-FFF2-40B4-BE49-F238E27FC236}">
              <a16:creationId xmlns:a16="http://schemas.microsoft.com/office/drawing/2014/main" id="{446B1BA2-0D77-462D-8B9E-BF7B0F63D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4" name="Picture 376">
          <a:extLst>
            <a:ext uri="{FF2B5EF4-FFF2-40B4-BE49-F238E27FC236}">
              <a16:creationId xmlns:a16="http://schemas.microsoft.com/office/drawing/2014/main" id="{794F37E7-B123-4471-8B54-337D9D887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5" name="Picture 377">
          <a:extLst>
            <a:ext uri="{FF2B5EF4-FFF2-40B4-BE49-F238E27FC236}">
              <a16:creationId xmlns:a16="http://schemas.microsoft.com/office/drawing/2014/main" id="{221B071D-566E-4F46-B5D9-273488F0A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6" name="Picture 378">
          <a:extLst>
            <a:ext uri="{FF2B5EF4-FFF2-40B4-BE49-F238E27FC236}">
              <a16:creationId xmlns:a16="http://schemas.microsoft.com/office/drawing/2014/main" id="{2EB6B48C-D5FF-4E1D-A63B-3AB47D46A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7" name="Picture 379">
          <a:extLst>
            <a:ext uri="{FF2B5EF4-FFF2-40B4-BE49-F238E27FC236}">
              <a16:creationId xmlns:a16="http://schemas.microsoft.com/office/drawing/2014/main" id="{553561C7-C510-45DA-BD78-C138A4779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8" name="Picture 380">
          <a:extLst>
            <a:ext uri="{FF2B5EF4-FFF2-40B4-BE49-F238E27FC236}">
              <a16:creationId xmlns:a16="http://schemas.microsoft.com/office/drawing/2014/main" id="{8EBB42F2-F601-4744-8280-8586337FF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9" name="Picture 381">
          <a:extLst>
            <a:ext uri="{FF2B5EF4-FFF2-40B4-BE49-F238E27FC236}">
              <a16:creationId xmlns:a16="http://schemas.microsoft.com/office/drawing/2014/main" id="{AFE97BBD-0242-497F-8E9F-C532AC342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0" name="Picture 382">
          <a:extLst>
            <a:ext uri="{FF2B5EF4-FFF2-40B4-BE49-F238E27FC236}">
              <a16:creationId xmlns:a16="http://schemas.microsoft.com/office/drawing/2014/main" id="{C329F033-890A-4BA8-BF0D-C5C35D268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1" name="Picture 383">
          <a:extLst>
            <a:ext uri="{FF2B5EF4-FFF2-40B4-BE49-F238E27FC236}">
              <a16:creationId xmlns:a16="http://schemas.microsoft.com/office/drawing/2014/main" id="{34DFD4C2-0B54-4953-8C83-82307206F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2" name="Picture 384">
          <a:extLst>
            <a:ext uri="{FF2B5EF4-FFF2-40B4-BE49-F238E27FC236}">
              <a16:creationId xmlns:a16="http://schemas.microsoft.com/office/drawing/2014/main" id="{01605156-A7F0-4101-8534-B2B145393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3" name="Picture 385">
          <a:extLst>
            <a:ext uri="{FF2B5EF4-FFF2-40B4-BE49-F238E27FC236}">
              <a16:creationId xmlns:a16="http://schemas.microsoft.com/office/drawing/2014/main" id="{AA2F7EFF-5D23-4F9C-BF62-3876C7A6F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4" name="Picture 386">
          <a:extLst>
            <a:ext uri="{FF2B5EF4-FFF2-40B4-BE49-F238E27FC236}">
              <a16:creationId xmlns:a16="http://schemas.microsoft.com/office/drawing/2014/main" id="{29E5E413-2604-472C-B8B6-E0C4B3475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5" name="Picture 387">
          <a:extLst>
            <a:ext uri="{FF2B5EF4-FFF2-40B4-BE49-F238E27FC236}">
              <a16:creationId xmlns:a16="http://schemas.microsoft.com/office/drawing/2014/main" id="{9E1969FC-68B9-45B5-870D-47CC8D251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6" name="Picture 388">
          <a:extLst>
            <a:ext uri="{FF2B5EF4-FFF2-40B4-BE49-F238E27FC236}">
              <a16:creationId xmlns:a16="http://schemas.microsoft.com/office/drawing/2014/main" id="{F6B12407-5FCB-4E94-8EDF-4B17DE179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7" name="Picture 389">
          <a:extLst>
            <a:ext uri="{FF2B5EF4-FFF2-40B4-BE49-F238E27FC236}">
              <a16:creationId xmlns:a16="http://schemas.microsoft.com/office/drawing/2014/main" id="{938BFC45-0B4F-462D-9DCA-B2B0C698E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8" name="Picture 390">
          <a:extLst>
            <a:ext uri="{FF2B5EF4-FFF2-40B4-BE49-F238E27FC236}">
              <a16:creationId xmlns:a16="http://schemas.microsoft.com/office/drawing/2014/main" id="{62DE4A29-5824-4757-98E8-2F7ED07E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9" name="Picture 391">
          <a:extLst>
            <a:ext uri="{FF2B5EF4-FFF2-40B4-BE49-F238E27FC236}">
              <a16:creationId xmlns:a16="http://schemas.microsoft.com/office/drawing/2014/main" id="{BA5752E0-9CEE-4739-BF14-E13E59D9A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0" name="Picture 392">
          <a:extLst>
            <a:ext uri="{FF2B5EF4-FFF2-40B4-BE49-F238E27FC236}">
              <a16:creationId xmlns:a16="http://schemas.microsoft.com/office/drawing/2014/main" id="{7DCABCEF-3FF8-4F8B-9C55-9C9B16435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1" name="Picture 393">
          <a:extLst>
            <a:ext uri="{FF2B5EF4-FFF2-40B4-BE49-F238E27FC236}">
              <a16:creationId xmlns:a16="http://schemas.microsoft.com/office/drawing/2014/main" id="{0154E45E-54CD-4B54-9AD4-0375A5DCA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2" name="Picture 394">
          <a:extLst>
            <a:ext uri="{FF2B5EF4-FFF2-40B4-BE49-F238E27FC236}">
              <a16:creationId xmlns:a16="http://schemas.microsoft.com/office/drawing/2014/main" id="{FD2B2FE3-5E73-48DA-BA15-49249FD6C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3" name="Picture 395">
          <a:extLst>
            <a:ext uri="{FF2B5EF4-FFF2-40B4-BE49-F238E27FC236}">
              <a16:creationId xmlns:a16="http://schemas.microsoft.com/office/drawing/2014/main" id="{47F18625-B6DE-48AA-8696-3D64623A0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4" name="Picture 396">
          <a:extLst>
            <a:ext uri="{FF2B5EF4-FFF2-40B4-BE49-F238E27FC236}">
              <a16:creationId xmlns:a16="http://schemas.microsoft.com/office/drawing/2014/main" id="{480B860B-80BA-4A15-8D36-3E2ADDE3F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5" name="Picture 397">
          <a:extLst>
            <a:ext uri="{FF2B5EF4-FFF2-40B4-BE49-F238E27FC236}">
              <a16:creationId xmlns:a16="http://schemas.microsoft.com/office/drawing/2014/main" id="{CF6E4917-0440-46AF-A4C3-B3CD3D149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6" name="Picture 398">
          <a:extLst>
            <a:ext uri="{FF2B5EF4-FFF2-40B4-BE49-F238E27FC236}">
              <a16:creationId xmlns:a16="http://schemas.microsoft.com/office/drawing/2014/main" id="{7869F095-7F1E-401D-85D3-E303735F2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7" name="Picture 399">
          <a:extLst>
            <a:ext uri="{FF2B5EF4-FFF2-40B4-BE49-F238E27FC236}">
              <a16:creationId xmlns:a16="http://schemas.microsoft.com/office/drawing/2014/main" id="{A775F6E7-E501-483B-BC97-54E641530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8" name="Picture 400">
          <a:extLst>
            <a:ext uri="{FF2B5EF4-FFF2-40B4-BE49-F238E27FC236}">
              <a16:creationId xmlns:a16="http://schemas.microsoft.com/office/drawing/2014/main" id="{76198796-C3B0-4A52-A9D2-424DA0235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9" name="Picture 401">
          <a:extLst>
            <a:ext uri="{FF2B5EF4-FFF2-40B4-BE49-F238E27FC236}">
              <a16:creationId xmlns:a16="http://schemas.microsoft.com/office/drawing/2014/main" id="{55D8A349-7111-4950-8F88-F168E1077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0" name="Picture 402">
          <a:extLst>
            <a:ext uri="{FF2B5EF4-FFF2-40B4-BE49-F238E27FC236}">
              <a16:creationId xmlns:a16="http://schemas.microsoft.com/office/drawing/2014/main" id="{19C631BD-58E6-4D2B-B47D-157D90184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1" name="Picture 403">
          <a:extLst>
            <a:ext uri="{FF2B5EF4-FFF2-40B4-BE49-F238E27FC236}">
              <a16:creationId xmlns:a16="http://schemas.microsoft.com/office/drawing/2014/main" id="{49F0C0C9-DD85-43B1-A2F8-DCB63BF63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2" name="Picture 404">
          <a:extLst>
            <a:ext uri="{FF2B5EF4-FFF2-40B4-BE49-F238E27FC236}">
              <a16:creationId xmlns:a16="http://schemas.microsoft.com/office/drawing/2014/main" id="{AE4CDA79-54A9-4EB4-A779-5565AB1A7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3" name="Picture 405">
          <a:extLst>
            <a:ext uri="{FF2B5EF4-FFF2-40B4-BE49-F238E27FC236}">
              <a16:creationId xmlns:a16="http://schemas.microsoft.com/office/drawing/2014/main" id="{5F481073-9CE8-4108-95E0-6768F3979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4" name="Picture 406">
          <a:extLst>
            <a:ext uri="{FF2B5EF4-FFF2-40B4-BE49-F238E27FC236}">
              <a16:creationId xmlns:a16="http://schemas.microsoft.com/office/drawing/2014/main" id="{301C5D60-C4E3-480C-B719-B8057C2CD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5" name="Picture 407">
          <a:extLst>
            <a:ext uri="{FF2B5EF4-FFF2-40B4-BE49-F238E27FC236}">
              <a16:creationId xmlns:a16="http://schemas.microsoft.com/office/drawing/2014/main" id="{FD630B80-2140-4D0C-8593-151284EEC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6" name="Picture 408">
          <a:extLst>
            <a:ext uri="{FF2B5EF4-FFF2-40B4-BE49-F238E27FC236}">
              <a16:creationId xmlns:a16="http://schemas.microsoft.com/office/drawing/2014/main" id="{4F3CA264-E050-40C0-8C56-352C8ECE4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7" name="Picture 409">
          <a:extLst>
            <a:ext uri="{FF2B5EF4-FFF2-40B4-BE49-F238E27FC236}">
              <a16:creationId xmlns:a16="http://schemas.microsoft.com/office/drawing/2014/main" id="{CDA90B75-90BE-4FEE-84AB-344B8247D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8" name="Picture 410">
          <a:extLst>
            <a:ext uri="{FF2B5EF4-FFF2-40B4-BE49-F238E27FC236}">
              <a16:creationId xmlns:a16="http://schemas.microsoft.com/office/drawing/2014/main" id="{7CE848D8-52B3-4EB2-B399-2C24C556D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9" name="Picture 411">
          <a:extLst>
            <a:ext uri="{FF2B5EF4-FFF2-40B4-BE49-F238E27FC236}">
              <a16:creationId xmlns:a16="http://schemas.microsoft.com/office/drawing/2014/main" id="{87947551-91AF-429D-9C2F-FF7B7C758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0" name="Picture 412">
          <a:extLst>
            <a:ext uri="{FF2B5EF4-FFF2-40B4-BE49-F238E27FC236}">
              <a16:creationId xmlns:a16="http://schemas.microsoft.com/office/drawing/2014/main" id="{C3023450-E227-45A6-8E46-09BC21B3D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1" name="Picture 413">
          <a:extLst>
            <a:ext uri="{FF2B5EF4-FFF2-40B4-BE49-F238E27FC236}">
              <a16:creationId xmlns:a16="http://schemas.microsoft.com/office/drawing/2014/main" id="{FBA1540F-F865-4170-8138-A25F2C08F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2" name="Picture 428">
          <a:extLst>
            <a:ext uri="{FF2B5EF4-FFF2-40B4-BE49-F238E27FC236}">
              <a16:creationId xmlns:a16="http://schemas.microsoft.com/office/drawing/2014/main" id="{621ED0EE-FE17-44C6-91CA-2F3184F31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3" name="Picture 429">
          <a:extLst>
            <a:ext uri="{FF2B5EF4-FFF2-40B4-BE49-F238E27FC236}">
              <a16:creationId xmlns:a16="http://schemas.microsoft.com/office/drawing/2014/main" id="{9B116D82-0053-456C-B0DA-749B60803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4" name="Picture 430">
          <a:extLst>
            <a:ext uri="{FF2B5EF4-FFF2-40B4-BE49-F238E27FC236}">
              <a16:creationId xmlns:a16="http://schemas.microsoft.com/office/drawing/2014/main" id="{53E9A3F1-F163-42DF-A6BB-6C7557BC5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5" name="Picture 431">
          <a:extLst>
            <a:ext uri="{FF2B5EF4-FFF2-40B4-BE49-F238E27FC236}">
              <a16:creationId xmlns:a16="http://schemas.microsoft.com/office/drawing/2014/main" id="{9B255496-0325-411F-BC3E-7E0A74FC8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6" name="Picture 432">
          <a:extLst>
            <a:ext uri="{FF2B5EF4-FFF2-40B4-BE49-F238E27FC236}">
              <a16:creationId xmlns:a16="http://schemas.microsoft.com/office/drawing/2014/main" id="{1ABF266F-ABD9-48F8-8903-FA7608C5B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7" name="Picture 433">
          <a:extLst>
            <a:ext uri="{FF2B5EF4-FFF2-40B4-BE49-F238E27FC236}">
              <a16:creationId xmlns:a16="http://schemas.microsoft.com/office/drawing/2014/main" id="{7ED057D2-B252-45EE-A35F-647C6C599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8" name="Picture 434">
          <a:extLst>
            <a:ext uri="{FF2B5EF4-FFF2-40B4-BE49-F238E27FC236}">
              <a16:creationId xmlns:a16="http://schemas.microsoft.com/office/drawing/2014/main" id="{4F4BDD39-E9CB-4254-8728-AF0DA68F9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9" name="Picture 435">
          <a:extLst>
            <a:ext uri="{FF2B5EF4-FFF2-40B4-BE49-F238E27FC236}">
              <a16:creationId xmlns:a16="http://schemas.microsoft.com/office/drawing/2014/main" id="{60912511-F1DD-4375-A7BC-074FD7A17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0" name="Picture 436">
          <a:extLst>
            <a:ext uri="{FF2B5EF4-FFF2-40B4-BE49-F238E27FC236}">
              <a16:creationId xmlns:a16="http://schemas.microsoft.com/office/drawing/2014/main" id="{E7CA76B4-D478-4795-AF36-39E4505F4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1" name="Picture 437">
          <a:extLst>
            <a:ext uri="{FF2B5EF4-FFF2-40B4-BE49-F238E27FC236}">
              <a16:creationId xmlns:a16="http://schemas.microsoft.com/office/drawing/2014/main" id="{61719A31-DD17-45CF-BF2E-BB07ED3C4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2" name="Picture 438">
          <a:extLst>
            <a:ext uri="{FF2B5EF4-FFF2-40B4-BE49-F238E27FC236}">
              <a16:creationId xmlns:a16="http://schemas.microsoft.com/office/drawing/2014/main" id="{F62E9794-DD8C-41A7-9250-001DF1780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3" name="Picture 439">
          <a:extLst>
            <a:ext uri="{FF2B5EF4-FFF2-40B4-BE49-F238E27FC236}">
              <a16:creationId xmlns:a16="http://schemas.microsoft.com/office/drawing/2014/main" id="{472D66DF-941C-4E32-AA7D-7E45F5AE4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4" name="Picture 440">
          <a:extLst>
            <a:ext uri="{FF2B5EF4-FFF2-40B4-BE49-F238E27FC236}">
              <a16:creationId xmlns:a16="http://schemas.microsoft.com/office/drawing/2014/main" id="{5D563A79-6E00-472C-809C-B72A05C69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5" name="Picture 441">
          <a:extLst>
            <a:ext uri="{FF2B5EF4-FFF2-40B4-BE49-F238E27FC236}">
              <a16:creationId xmlns:a16="http://schemas.microsoft.com/office/drawing/2014/main" id="{1A295F3E-137C-49DA-8C4D-86213C796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6" name="Picture 442">
          <a:extLst>
            <a:ext uri="{FF2B5EF4-FFF2-40B4-BE49-F238E27FC236}">
              <a16:creationId xmlns:a16="http://schemas.microsoft.com/office/drawing/2014/main" id="{3B8D62D1-AB77-4591-B37B-526DF8E00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7" name="Picture 443">
          <a:extLst>
            <a:ext uri="{FF2B5EF4-FFF2-40B4-BE49-F238E27FC236}">
              <a16:creationId xmlns:a16="http://schemas.microsoft.com/office/drawing/2014/main" id="{A602E02D-9773-4483-AC32-2DF0EAE62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8" name="Picture 444">
          <a:extLst>
            <a:ext uri="{FF2B5EF4-FFF2-40B4-BE49-F238E27FC236}">
              <a16:creationId xmlns:a16="http://schemas.microsoft.com/office/drawing/2014/main" id="{36EFB827-190E-40A6-9BFD-765E8F51D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9" name="Picture 445">
          <a:extLst>
            <a:ext uri="{FF2B5EF4-FFF2-40B4-BE49-F238E27FC236}">
              <a16:creationId xmlns:a16="http://schemas.microsoft.com/office/drawing/2014/main" id="{1BDB7D91-DE22-48F5-8A96-C57BC0917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0" name="Picture 446">
          <a:extLst>
            <a:ext uri="{FF2B5EF4-FFF2-40B4-BE49-F238E27FC236}">
              <a16:creationId xmlns:a16="http://schemas.microsoft.com/office/drawing/2014/main" id="{67437329-AC06-47B4-8AAD-40C40F6AE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1" name="Picture 447">
          <a:extLst>
            <a:ext uri="{FF2B5EF4-FFF2-40B4-BE49-F238E27FC236}">
              <a16:creationId xmlns:a16="http://schemas.microsoft.com/office/drawing/2014/main" id="{416EEFC7-582F-4DDF-AB85-5E5355A78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2" name="Picture 448">
          <a:extLst>
            <a:ext uri="{FF2B5EF4-FFF2-40B4-BE49-F238E27FC236}">
              <a16:creationId xmlns:a16="http://schemas.microsoft.com/office/drawing/2014/main" id="{C5DA9394-EAD3-459E-90C1-8F7F95515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3" name="Picture 449">
          <a:extLst>
            <a:ext uri="{FF2B5EF4-FFF2-40B4-BE49-F238E27FC236}">
              <a16:creationId xmlns:a16="http://schemas.microsoft.com/office/drawing/2014/main" id="{4B1F1B61-A31C-4C74-9C3C-C7B790969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4" name="Picture 450">
          <a:extLst>
            <a:ext uri="{FF2B5EF4-FFF2-40B4-BE49-F238E27FC236}">
              <a16:creationId xmlns:a16="http://schemas.microsoft.com/office/drawing/2014/main" id="{1AB2579B-0DA7-4C3A-B7FC-21DB03169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5" name="Picture 451">
          <a:extLst>
            <a:ext uri="{FF2B5EF4-FFF2-40B4-BE49-F238E27FC236}">
              <a16:creationId xmlns:a16="http://schemas.microsoft.com/office/drawing/2014/main" id="{55BFD7B3-D5D0-4381-924C-AD22F60C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6" name="Picture 452">
          <a:extLst>
            <a:ext uri="{FF2B5EF4-FFF2-40B4-BE49-F238E27FC236}">
              <a16:creationId xmlns:a16="http://schemas.microsoft.com/office/drawing/2014/main" id="{D815B99D-F8E2-4FEA-B1D6-EDCF386F8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7" name="Picture 453">
          <a:extLst>
            <a:ext uri="{FF2B5EF4-FFF2-40B4-BE49-F238E27FC236}">
              <a16:creationId xmlns:a16="http://schemas.microsoft.com/office/drawing/2014/main" id="{A833DAF1-FF1F-4A6C-AC6C-AC4F4B963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8" name="Picture 454">
          <a:extLst>
            <a:ext uri="{FF2B5EF4-FFF2-40B4-BE49-F238E27FC236}">
              <a16:creationId xmlns:a16="http://schemas.microsoft.com/office/drawing/2014/main" id="{B66F9550-4CE5-4956-BA16-3EDA4060B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9" name="Picture 455">
          <a:extLst>
            <a:ext uri="{FF2B5EF4-FFF2-40B4-BE49-F238E27FC236}">
              <a16:creationId xmlns:a16="http://schemas.microsoft.com/office/drawing/2014/main" id="{70DC18B7-2CC8-4F55-9F38-3FD5474B7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0" name="Picture 456">
          <a:extLst>
            <a:ext uri="{FF2B5EF4-FFF2-40B4-BE49-F238E27FC236}">
              <a16:creationId xmlns:a16="http://schemas.microsoft.com/office/drawing/2014/main" id="{4E80F5EA-74D8-4192-856D-76593415B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1" name="Picture 457">
          <a:extLst>
            <a:ext uri="{FF2B5EF4-FFF2-40B4-BE49-F238E27FC236}">
              <a16:creationId xmlns:a16="http://schemas.microsoft.com/office/drawing/2014/main" id="{58F86B4D-EF58-4C8F-8631-592B2C18A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2" name="Picture 458">
          <a:extLst>
            <a:ext uri="{FF2B5EF4-FFF2-40B4-BE49-F238E27FC236}">
              <a16:creationId xmlns:a16="http://schemas.microsoft.com/office/drawing/2014/main" id="{C163539A-B283-438F-B2E6-D1B213CA4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3" name="Picture 459">
          <a:extLst>
            <a:ext uri="{FF2B5EF4-FFF2-40B4-BE49-F238E27FC236}">
              <a16:creationId xmlns:a16="http://schemas.microsoft.com/office/drawing/2014/main" id="{468133D4-DF69-4455-86F4-FBC71903E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4" name="Picture 460">
          <a:extLst>
            <a:ext uri="{FF2B5EF4-FFF2-40B4-BE49-F238E27FC236}">
              <a16:creationId xmlns:a16="http://schemas.microsoft.com/office/drawing/2014/main" id="{178BC26A-79FA-4EC4-A345-730AD4D59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5" name="Picture 461">
          <a:extLst>
            <a:ext uri="{FF2B5EF4-FFF2-40B4-BE49-F238E27FC236}">
              <a16:creationId xmlns:a16="http://schemas.microsoft.com/office/drawing/2014/main" id="{E2A6C0E8-B75E-43B8-B161-5EDA15BD8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6" name="Picture 462">
          <a:extLst>
            <a:ext uri="{FF2B5EF4-FFF2-40B4-BE49-F238E27FC236}">
              <a16:creationId xmlns:a16="http://schemas.microsoft.com/office/drawing/2014/main" id="{5EC5E5D7-56B2-403D-B219-BA27FECE0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7" name="Picture 463">
          <a:extLst>
            <a:ext uri="{FF2B5EF4-FFF2-40B4-BE49-F238E27FC236}">
              <a16:creationId xmlns:a16="http://schemas.microsoft.com/office/drawing/2014/main" id="{72C5CA0C-8C1E-4C37-B067-3AB922249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8" name="Picture 490">
          <a:extLst>
            <a:ext uri="{FF2B5EF4-FFF2-40B4-BE49-F238E27FC236}">
              <a16:creationId xmlns:a16="http://schemas.microsoft.com/office/drawing/2014/main" id="{E311F731-01DD-46C8-B203-88BA64FE6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9" name="Picture 491">
          <a:extLst>
            <a:ext uri="{FF2B5EF4-FFF2-40B4-BE49-F238E27FC236}">
              <a16:creationId xmlns:a16="http://schemas.microsoft.com/office/drawing/2014/main" id="{E1C4F6BB-67F6-46A7-ABFE-E61DD75B3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0" name="Picture 492">
          <a:extLst>
            <a:ext uri="{FF2B5EF4-FFF2-40B4-BE49-F238E27FC236}">
              <a16:creationId xmlns:a16="http://schemas.microsoft.com/office/drawing/2014/main" id="{3F4BE47E-3C4D-47E2-BAAD-27989218A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1" name="Picture 493">
          <a:extLst>
            <a:ext uri="{FF2B5EF4-FFF2-40B4-BE49-F238E27FC236}">
              <a16:creationId xmlns:a16="http://schemas.microsoft.com/office/drawing/2014/main" id="{B22BBF19-C857-4D2E-B577-CF201E483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2" name="Picture 414">
          <a:extLst>
            <a:ext uri="{FF2B5EF4-FFF2-40B4-BE49-F238E27FC236}">
              <a16:creationId xmlns:a16="http://schemas.microsoft.com/office/drawing/2014/main" id="{D305EAF3-49DD-46A3-A977-9387D9232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3" name="Picture 415">
          <a:extLst>
            <a:ext uri="{FF2B5EF4-FFF2-40B4-BE49-F238E27FC236}">
              <a16:creationId xmlns:a16="http://schemas.microsoft.com/office/drawing/2014/main" id="{EB124C67-20BC-4912-9B41-84D62FF59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4" name="Picture 416">
          <a:extLst>
            <a:ext uri="{FF2B5EF4-FFF2-40B4-BE49-F238E27FC236}">
              <a16:creationId xmlns:a16="http://schemas.microsoft.com/office/drawing/2014/main" id="{7C255858-0F37-4CB8-B1CE-BF518CCFA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5" name="Picture 417">
          <a:extLst>
            <a:ext uri="{FF2B5EF4-FFF2-40B4-BE49-F238E27FC236}">
              <a16:creationId xmlns:a16="http://schemas.microsoft.com/office/drawing/2014/main" id="{F82CC982-91B9-46BF-8A93-5712EE686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6" name="Picture 418">
          <a:extLst>
            <a:ext uri="{FF2B5EF4-FFF2-40B4-BE49-F238E27FC236}">
              <a16:creationId xmlns:a16="http://schemas.microsoft.com/office/drawing/2014/main" id="{0B2746D0-6E53-4A32-8AA3-6FA696A49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7" name="Picture 419">
          <a:extLst>
            <a:ext uri="{FF2B5EF4-FFF2-40B4-BE49-F238E27FC236}">
              <a16:creationId xmlns:a16="http://schemas.microsoft.com/office/drawing/2014/main" id="{FDB4A661-57F8-44E8-BA59-D126AB5B9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8" name="Picture 420">
          <a:extLst>
            <a:ext uri="{FF2B5EF4-FFF2-40B4-BE49-F238E27FC236}">
              <a16:creationId xmlns:a16="http://schemas.microsoft.com/office/drawing/2014/main" id="{C06C1977-FAE1-4D4F-A0D5-A0F8DE604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9" name="Picture 421">
          <a:extLst>
            <a:ext uri="{FF2B5EF4-FFF2-40B4-BE49-F238E27FC236}">
              <a16:creationId xmlns:a16="http://schemas.microsoft.com/office/drawing/2014/main" id="{A753CFCB-479E-4864-B88C-8822138C4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0" name="Picture 422">
          <a:extLst>
            <a:ext uri="{FF2B5EF4-FFF2-40B4-BE49-F238E27FC236}">
              <a16:creationId xmlns:a16="http://schemas.microsoft.com/office/drawing/2014/main" id="{64A46CA5-43BF-4E80-890C-96F404993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1" name="Picture 423">
          <a:extLst>
            <a:ext uri="{FF2B5EF4-FFF2-40B4-BE49-F238E27FC236}">
              <a16:creationId xmlns:a16="http://schemas.microsoft.com/office/drawing/2014/main" id="{AB20789A-BE22-4B8B-B428-499C0B744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2" name="Picture 424">
          <a:extLst>
            <a:ext uri="{FF2B5EF4-FFF2-40B4-BE49-F238E27FC236}">
              <a16:creationId xmlns:a16="http://schemas.microsoft.com/office/drawing/2014/main" id="{E20DF9D6-9F0C-467F-8264-75962AED9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3" name="Picture 425">
          <a:extLst>
            <a:ext uri="{FF2B5EF4-FFF2-40B4-BE49-F238E27FC236}">
              <a16:creationId xmlns:a16="http://schemas.microsoft.com/office/drawing/2014/main" id="{8856401F-8E5D-45EA-B373-2A3DD137C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4" name="Picture 426">
          <a:extLst>
            <a:ext uri="{FF2B5EF4-FFF2-40B4-BE49-F238E27FC236}">
              <a16:creationId xmlns:a16="http://schemas.microsoft.com/office/drawing/2014/main" id="{7549E4FE-3C2D-4330-8B88-23A56C845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5" name="Picture 427">
          <a:extLst>
            <a:ext uri="{FF2B5EF4-FFF2-40B4-BE49-F238E27FC236}">
              <a16:creationId xmlns:a16="http://schemas.microsoft.com/office/drawing/2014/main" id="{8F08FEB1-42CC-46A7-9394-4C71A0924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6" name="Picture 464">
          <a:extLst>
            <a:ext uri="{FF2B5EF4-FFF2-40B4-BE49-F238E27FC236}">
              <a16:creationId xmlns:a16="http://schemas.microsoft.com/office/drawing/2014/main" id="{39EEB303-76CB-42D2-8442-FBEFAF45A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7" name="Picture 465">
          <a:extLst>
            <a:ext uri="{FF2B5EF4-FFF2-40B4-BE49-F238E27FC236}">
              <a16:creationId xmlns:a16="http://schemas.microsoft.com/office/drawing/2014/main" id="{8DE1F44F-93BE-4C65-92CE-3EC2D4318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8" name="Picture 466">
          <a:extLst>
            <a:ext uri="{FF2B5EF4-FFF2-40B4-BE49-F238E27FC236}">
              <a16:creationId xmlns:a16="http://schemas.microsoft.com/office/drawing/2014/main" id="{BA12C42D-3F95-4FB7-94CC-499E1A5E3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9" name="Picture 467">
          <a:extLst>
            <a:ext uri="{FF2B5EF4-FFF2-40B4-BE49-F238E27FC236}">
              <a16:creationId xmlns:a16="http://schemas.microsoft.com/office/drawing/2014/main" id="{5AD5AB6C-34C3-4AA4-9D9A-F2EF56D49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0" name="Picture 468">
          <a:extLst>
            <a:ext uri="{FF2B5EF4-FFF2-40B4-BE49-F238E27FC236}">
              <a16:creationId xmlns:a16="http://schemas.microsoft.com/office/drawing/2014/main" id="{40882146-3700-4BB3-806C-B682DAEE5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1" name="Picture 469">
          <a:extLst>
            <a:ext uri="{FF2B5EF4-FFF2-40B4-BE49-F238E27FC236}">
              <a16:creationId xmlns:a16="http://schemas.microsoft.com/office/drawing/2014/main" id="{8E703DB2-CE99-4C27-BB9A-456B8BA08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2" name="Picture 470">
          <a:extLst>
            <a:ext uri="{FF2B5EF4-FFF2-40B4-BE49-F238E27FC236}">
              <a16:creationId xmlns:a16="http://schemas.microsoft.com/office/drawing/2014/main" id="{8B8F4E6A-D3CC-4921-B53B-2EC397DBB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3" name="Picture 471">
          <a:extLst>
            <a:ext uri="{FF2B5EF4-FFF2-40B4-BE49-F238E27FC236}">
              <a16:creationId xmlns:a16="http://schemas.microsoft.com/office/drawing/2014/main" id="{520935E3-BC9B-47D7-9ECA-91ADC9A6C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4" name="Picture 472">
          <a:extLst>
            <a:ext uri="{FF2B5EF4-FFF2-40B4-BE49-F238E27FC236}">
              <a16:creationId xmlns:a16="http://schemas.microsoft.com/office/drawing/2014/main" id="{411EB2D2-B442-4BBC-90F4-980863655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5" name="Picture 473">
          <a:extLst>
            <a:ext uri="{FF2B5EF4-FFF2-40B4-BE49-F238E27FC236}">
              <a16:creationId xmlns:a16="http://schemas.microsoft.com/office/drawing/2014/main" id="{22E47243-B194-4CBC-92F2-3895BEAC7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6" name="Picture 474">
          <a:extLst>
            <a:ext uri="{FF2B5EF4-FFF2-40B4-BE49-F238E27FC236}">
              <a16:creationId xmlns:a16="http://schemas.microsoft.com/office/drawing/2014/main" id="{5B7857C9-C604-440F-BDE6-8606F5DB2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7" name="Picture 475">
          <a:extLst>
            <a:ext uri="{FF2B5EF4-FFF2-40B4-BE49-F238E27FC236}">
              <a16:creationId xmlns:a16="http://schemas.microsoft.com/office/drawing/2014/main" id="{ED7AA124-34CD-4CA7-82B7-B3A0A4824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8" name="Picture 476">
          <a:extLst>
            <a:ext uri="{FF2B5EF4-FFF2-40B4-BE49-F238E27FC236}">
              <a16:creationId xmlns:a16="http://schemas.microsoft.com/office/drawing/2014/main" id="{141EE999-24BF-4EC7-A6DC-7D2A53A82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9" name="Picture 477">
          <a:extLst>
            <a:ext uri="{FF2B5EF4-FFF2-40B4-BE49-F238E27FC236}">
              <a16:creationId xmlns:a16="http://schemas.microsoft.com/office/drawing/2014/main" id="{95FAF265-64ED-43D4-9B61-E43F77553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0" name="Picture 478">
          <a:extLst>
            <a:ext uri="{FF2B5EF4-FFF2-40B4-BE49-F238E27FC236}">
              <a16:creationId xmlns:a16="http://schemas.microsoft.com/office/drawing/2014/main" id="{B5E432D3-4E98-422F-8E3B-36A52BE1A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1" name="Picture 479">
          <a:extLst>
            <a:ext uri="{FF2B5EF4-FFF2-40B4-BE49-F238E27FC236}">
              <a16:creationId xmlns:a16="http://schemas.microsoft.com/office/drawing/2014/main" id="{AF3076B1-9074-4672-8947-A71EF6FD5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2" name="Picture 480">
          <a:extLst>
            <a:ext uri="{FF2B5EF4-FFF2-40B4-BE49-F238E27FC236}">
              <a16:creationId xmlns:a16="http://schemas.microsoft.com/office/drawing/2014/main" id="{D1F83F35-DB9E-4C45-AB1D-CC6832062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3" name="Picture 481">
          <a:extLst>
            <a:ext uri="{FF2B5EF4-FFF2-40B4-BE49-F238E27FC236}">
              <a16:creationId xmlns:a16="http://schemas.microsoft.com/office/drawing/2014/main" id="{08693361-838B-4EA0-826E-987E45D85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4" name="Picture 482">
          <a:extLst>
            <a:ext uri="{FF2B5EF4-FFF2-40B4-BE49-F238E27FC236}">
              <a16:creationId xmlns:a16="http://schemas.microsoft.com/office/drawing/2014/main" id="{0A7465C9-A0AB-4C49-B057-FC4C6ABC2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5" name="Picture 483">
          <a:extLst>
            <a:ext uri="{FF2B5EF4-FFF2-40B4-BE49-F238E27FC236}">
              <a16:creationId xmlns:a16="http://schemas.microsoft.com/office/drawing/2014/main" id="{2B49EFBA-2862-40BA-A1FA-811E741BD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6" name="Picture 484">
          <a:extLst>
            <a:ext uri="{FF2B5EF4-FFF2-40B4-BE49-F238E27FC236}">
              <a16:creationId xmlns:a16="http://schemas.microsoft.com/office/drawing/2014/main" id="{5C18BD4B-57FE-4DB8-A2DE-541FAF742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7" name="Picture 485">
          <a:extLst>
            <a:ext uri="{FF2B5EF4-FFF2-40B4-BE49-F238E27FC236}">
              <a16:creationId xmlns:a16="http://schemas.microsoft.com/office/drawing/2014/main" id="{A6DA3D9E-6A12-4817-AB73-92EA9727E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8" name="Picture 486">
          <a:extLst>
            <a:ext uri="{FF2B5EF4-FFF2-40B4-BE49-F238E27FC236}">
              <a16:creationId xmlns:a16="http://schemas.microsoft.com/office/drawing/2014/main" id="{90C74BB5-F02D-4B54-BA76-79913AAE7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9" name="Picture 487">
          <a:extLst>
            <a:ext uri="{FF2B5EF4-FFF2-40B4-BE49-F238E27FC236}">
              <a16:creationId xmlns:a16="http://schemas.microsoft.com/office/drawing/2014/main" id="{3BEA78E3-7FCE-47FB-AD4E-2B4399D42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0" name="Picture 488">
          <a:extLst>
            <a:ext uri="{FF2B5EF4-FFF2-40B4-BE49-F238E27FC236}">
              <a16:creationId xmlns:a16="http://schemas.microsoft.com/office/drawing/2014/main" id="{88ED9D53-FB78-4582-A5FE-A9F4B1413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1" name="Picture 489">
          <a:extLst>
            <a:ext uri="{FF2B5EF4-FFF2-40B4-BE49-F238E27FC236}">
              <a16:creationId xmlns:a16="http://schemas.microsoft.com/office/drawing/2014/main" id="{60E2C3BE-51C8-44F4-B45D-B07C7A604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2" name="Picture 510">
          <a:extLst>
            <a:ext uri="{FF2B5EF4-FFF2-40B4-BE49-F238E27FC236}">
              <a16:creationId xmlns:a16="http://schemas.microsoft.com/office/drawing/2014/main" id="{504CC19D-5489-4E3C-BBBA-7044FB0BD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3" name="Picture 511">
          <a:extLst>
            <a:ext uri="{FF2B5EF4-FFF2-40B4-BE49-F238E27FC236}">
              <a16:creationId xmlns:a16="http://schemas.microsoft.com/office/drawing/2014/main" id="{032A6FA6-7215-45DB-A03D-69157B42E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4" name="Picture 512">
          <a:extLst>
            <a:ext uri="{FF2B5EF4-FFF2-40B4-BE49-F238E27FC236}">
              <a16:creationId xmlns:a16="http://schemas.microsoft.com/office/drawing/2014/main" id="{2D687510-7259-4271-A637-B7D1A8E12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5" name="Picture 513">
          <a:extLst>
            <a:ext uri="{FF2B5EF4-FFF2-40B4-BE49-F238E27FC236}">
              <a16:creationId xmlns:a16="http://schemas.microsoft.com/office/drawing/2014/main" id="{63DA1303-6B87-44AF-85FB-E732B6242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6" name="Picture 514">
          <a:extLst>
            <a:ext uri="{FF2B5EF4-FFF2-40B4-BE49-F238E27FC236}">
              <a16:creationId xmlns:a16="http://schemas.microsoft.com/office/drawing/2014/main" id="{C0E52AEB-2E24-42EC-A2DC-9B7D1D8F4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7" name="Picture 515">
          <a:extLst>
            <a:ext uri="{FF2B5EF4-FFF2-40B4-BE49-F238E27FC236}">
              <a16:creationId xmlns:a16="http://schemas.microsoft.com/office/drawing/2014/main" id="{18D6A3F8-F7E1-45AA-9707-35F3AE9A8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8" name="Picture 516">
          <a:extLst>
            <a:ext uri="{FF2B5EF4-FFF2-40B4-BE49-F238E27FC236}">
              <a16:creationId xmlns:a16="http://schemas.microsoft.com/office/drawing/2014/main" id="{7EE0C9F4-8084-4754-8D42-1E1B0394A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9" name="Picture 517">
          <a:extLst>
            <a:ext uri="{FF2B5EF4-FFF2-40B4-BE49-F238E27FC236}">
              <a16:creationId xmlns:a16="http://schemas.microsoft.com/office/drawing/2014/main" id="{42B88B00-5B97-47C7-83B8-CFAF4A948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0" name="Picture 518">
          <a:extLst>
            <a:ext uri="{FF2B5EF4-FFF2-40B4-BE49-F238E27FC236}">
              <a16:creationId xmlns:a16="http://schemas.microsoft.com/office/drawing/2014/main" id="{7F56B25F-BDAC-4F91-8524-BF077E3C8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1" name="Picture 519">
          <a:extLst>
            <a:ext uri="{FF2B5EF4-FFF2-40B4-BE49-F238E27FC236}">
              <a16:creationId xmlns:a16="http://schemas.microsoft.com/office/drawing/2014/main" id="{20B3EE4D-0F1B-47DD-AB29-52B3409D3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2" name="Picture 520">
          <a:extLst>
            <a:ext uri="{FF2B5EF4-FFF2-40B4-BE49-F238E27FC236}">
              <a16:creationId xmlns:a16="http://schemas.microsoft.com/office/drawing/2014/main" id="{E9211063-732C-48BB-9EBE-1783ABCAD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3" name="Picture 521">
          <a:extLst>
            <a:ext uri="{FF2B5EF4-FFF2-40B4-BE49-F238E27FC236}">
              <a16:creationId xmlns:a16="http://schemas.microsoft.com/office/drawing/2014/main" id="{9466E032-4A28-4A6C-9335-A413CFB58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4" name="Picture 522">
          <a:extLst>
            <a:ext uri="{FF2B5EF4-FFF2-40B4-BE49-F238E27FC236}">
              <a16:creationId xmlns:a16="http://schemas.microsoft.com/office/drawing/2014/main" id="{C0C2EF3F-FEAE-4156-907E-959109AE3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5" name="Picture 523">
          <a:extLst>
            <a:ext uri="{FF2B5EF4-FFF2-40B4-BE49-F238E27FC236}">
              <a16:creationId xmlns:a16="http://schemas.microsoft.com/office/drawing/2014/main" id="{ECB6742E-8843-4C2A-A448-171A40451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6" name="Picture 524">
          <a:extLst>
            <a:ext uri="{FF2B5EF4-FFF2-40B4-BE49-F238E27FC236}">
              <a16:creationId xmlns:a16="http://schemas.microsoft.com/office/drawing/2014/main" id="{63BAEC47-79A7-4C86-83F3-DA3C588BA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7" name="Picture 525">
          <a:extLst>
            <a:ext uri="{FF2B5EF4-FFF2-40B4-BE49-F238E27FC236}">
              <a16:creationId xmlns:a16="http://schemas.microsoft.com/office/drawing/2014/main" id="{03F81137-8D73-42A9-941D-D244093D7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8" name="Picture 526">
          <a:extLst>
            <a:ext uri="{FF2B5EF4-FFF2-40B4-BE49-F238E27FC236}">
              <a16:creationId xmlns:a16="http://schemas.microsoft.com/office/drawing/2014/main" id="{B27CF9AB-74C0-4062-8618-D879AB787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9" name="Picture 527">
          <a:extLst>
            <a:ext uri="{FF2B5EF4-FFF2-40B4-BE49-F238E27FC236}">
              <a16:creationId xmlns:a16="http://schemas.microsoft.com/office/drawing/2014/main" id="{29B087BC-CAA4-4388-8784-96A169880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0" name="Picture 528">
          <a:extLst>
            <a:ext uri="{FF2B5EF4-FFF2-40B4-BE49-F238E27FC236}">
              <a16:creationId xmlns:a16="http://schemas.microsoft.com/office/drawing/2014/main" id="{BA70D434-279D-412D-9DA1-B3EC0659E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1" name="Picture 529">
          <a:extLst>
            <a:ext uri="{FF2B5EF4-FFF2-40B4-BE49-F238E27FC236}">
              <a16:creationId xmlns:a16="http://schemas.microsoft.com/office/drawing/2014/main" id="{A3D7C3EB-A901-4BCC-8891-2211ACD11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2" name="Picture 530">
          <a:extLst>
            <a:ext uri="{FF2B5EF4-FFF2-40B4-BE49-F238E27FC236}">
              <a16:creationId xmlns:a16="http://schemas.microsoft.com/office/drawing/2014/main" id="{D2F80D34-0EF7-4A92-9917-060838E45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3" name="Picture 531">
          <a:extLst>
            <a:ext uri="{FF2B5EF4-FFF2-40B4-BE49-F238E27FC236}">
              <a16:creationId xmlns:a16="http://schemas.microsoft.com/office/drawing/2014/main" id="{4748EB88-1EB5-42A8-866F-BEDEEBDE7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4" name="Picture 532">
          <a:extLst>
            <a:ext uri="{FF2B5EF4-FFF2-40B4-BE49-F238E27FC236}">
              <a16:creationId xmlns:a16="http://schemas.microsoft.com/office/drawing/2014/main" id="{0CF667FD-C42F-4CDB-BD78-2DEEE56B6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5" name="Picture 533">
          <a:extLst>
            <a:ext uri="{FF2B5EF4-FFF2-40B4-BE49-F238E27FC236}">
              <a16:creationId xmlns:a16="http://schemas.microsoft.com/office/drawing/2014/main" id="{7ABF91FE-9988-4103-9065-1FD34E25B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6" name="Picture 534">
          <a:extLst>
            <a:ext uri="{FF2B5EF4-FFF2-40B4-BE49-F238E27FC236}">
              <a16:creationId xmlns:a16="http://schemas.microsoft.com/office/drawing/2014/main" id="{BD844127-6584-4E16-B3F7-5D6DC2B9F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7" name="Picture 535">
          <a:extLst>
            <a:ext uri="{FF2B5EF4-FFF2-40B4-BE49-F238E27FC236}">
              <a16:creationId xmlns:a16="http://schemas.microsoft.com/office/drawing/2014/main" id="{FB89E829-F96F-4069-9F4F-954CA7ED9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8" name="Picture 536">
          <a:extLst>
            <a:ext uri="{FF2B5EF4-FFF2-40B4-BE49-F238E27FC236}">
              <a16:creationId xmlns:a16="http://schemas.microsoft.com/office/drawing/2014/main" id="{ADF5F512-13EE-4809-B880-5879110EA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9" name="Picture 537">
          <a:extLst>
            <a:ext uri="{FF2B5EF4-FFF2-40B4-BE49-F238E27FC236}">
              <a16:creationId xmlns:a16="http://schemas.microsoft.com/office/drawing/2014/main" id="{DAD44697-9B84-49AA-B1F3-3BFBE3F51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0" name="Picture 538">
          <a:extLst>
            <a:ext uri="{FF2B5EF4-FFF2-40B4-BE49-F238E27FC236}">
              <a16:creationId xmlns:a16="http://schemas.microsoft.com/office/drawing/2014/main" id="{E91796A9-D0D8-4B25-9A4E-D1993FACA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1" name="Picture 539">
          <a:extLst>
            <a:ext uri="{FF2B5EF4-FFF2-40B4-BE49-F238E27FC236}">
              <a16:creationId xmlns:a16="http://schemas.microsoft.com/office/drawing/2014/main" id="{372ED0A7-5A88-437A-B382-78215E972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2" name="Picture 540">
          <a:extLst>
            <a:ext uri="{FF2B5EF4-FFF2-40B4-BE49-F238E27FC236}">
              <a16:creationId xmlns:a16="http://schemas.microsoft.com/office/drawing/2014/main" id="{360CE2CF-8D47-4E3A-B949-8F17A54BA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3" name="Picture 541">
          <a:extLst>
            <a:ext uri="{FF2B5EF4-FFF2-40B4-BE49-F238E27FC236}">
              <a16:creationId xmlns:a16="http://schemas.microsoft.com/office/drawing/2014/main" id="{E59965E6-1BE8-4533-8021-705076168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4" name="Picture 542">
          <a:extLst>
            <a:ext uri="{FF2B5EF4-FFF2-40B4-BE49-F238E27FC236}">
              <a16:creationId xmlns:a16="http://schemas.microsoft.com/office/drawing/2014/main" id="{04AD96CA-61B9-49AF-B81A-0BBF89E60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5" name="Picture 543">
          <a:extLst>
            <a:ext uri="{FF2B5EF4-FFF2-40B4-BE49-F238E27FC236}">
              <a16:creationId xmlns:a16="http://schemas.microsoft.com/office/drawing/2014/main" id="{3C307A8E-32FB-4D1A-94F9-C965CD2AB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6" name="Picture 544">
          <a:extLst>
            <a:ext uri="{FF2B5EF4-FFF2-40B4-BE49-F238E27FC236}">
              <a16:creationId xmlns:a16="http://schemas.microsoft.com/office/drawing/2014/main" id="{A44F6E7B-FD75-4BDD-905B-C3E1A2CC4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7" name="Picture 545">
          <a:extLst>
            <a:ext uri="{FF2B5EF4-FFF2-40B4-BE49-F238E27FC236}">
              <a16:creationId xmlns:a16="http://schemas.microsoft.com/office/drawing/2014/main" id="{5AAEBC2E-44B1-4C54-9FF7-DBAB8A203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8" name="Picture 546">
          <a:extLst>
            <a:ext uri="{FF2B5EF4-FFF2-40B4-BE49-F238E27FC236}">
              <a16:creationId xmlns:a16="http://schemas.microsoft.com/office/drawing/2014/main" id="{494355EC-F4A7-4346-A5AA-88FF48508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9" name="Picture 547">
          <a:extLst>
            <a:ext uri="{FF2B5EF4-FFF2-40B4-BE49-F238E27FC236}">
              <a16:creationId xmlns:a16="http://schemas.microsoft.com/office/drawing/2014/main" id="{6501064F-E8BD-446C-8EC9-3F21A79FC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0" name="Picture 548">
          <a:extLst>
            <a:ext uri="{FF2B5EF4-FFF2-40B4-BE49-F238E27FC236}">
              <a16:creationId xmlns:a16="http://schemas.microsoft.com/office/drawing/2014/main" id="{25BCA57A-E691-4459-BFD2-451B5496D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1" name="Picture 549">
          <a:extLst>
            <a:ext uri="{FF2B5EF4-FFF2-40B4-BE49-F238E27FC236}">
              <a16:creationId xmlns:a16="http://schemas.microsoft.com/office/drawing/2014/main" id="{80EB35FC-F384-4B21-89B0-F6E1CD8FA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2" name="Picture 554">
          <a:extLst>
            <a:ext uri="{FF2B5EF4-FFF2-40B4-BE49-F238E27FC236}">
              <a16:creationId xmlns:a16="http://schemas.microsoft.com/office/drawing/2014/main" id="{5E366884-15B4-4B7B-A81F-3AA22A228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3" name="Picture 555">
          <a:extLst>
            <a:ext uri="{FF2B5EF4-FFF2-40B4-BE49-F238E27FC236}">
              <a16:creationId xmlns:a16="http://schemas.microsoft.com/office/drawing/2014/main" id="{3AC840B2-38FB-457D-BB48-34312C81D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4" name="Picture 556">
          <a:extLst>
            <a:ext uri="{FF2B5EF4-FFF2-40B4-BE49-F238E27FC236}">
              <a16:creationId xmlns:a16="http://schemas.microsoft.com/office/drawing/2014/main" id="{37AF4A1A-E533-4B23-A6A4-098615753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5" name="Picture 557">
          <a:extLst>
            <a:ext uri="{FF2B5EF4-FFF2-40B4-BE49-F238E27FC236}">
              <a16:creationId xmlns:a16="http://schemas.microsoft.com/office/drawing/2014/main" id="{28778D91-FF10-434F-9F9A-3137BAF4A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6" name="Picture 558">
          <a:extLst>
            <a:ext uri="{FF2B5EF4-FFF2-40B4-BE49-F238E27FC236}">
              <a16:creationId xmlns:a16="http://schemas.microsoft.com/office/drawing/2014/main" id="{FBE86560-648A-474C-9315-0BBD3CEF7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7" name="Picture 559">
          <a:extLst>
            <a:ext uri="{FF2B5EF4-FFF2-40B4-BE49-F238E27FC236}">
              <a16:creationId xmlns:a16="http://schemas.microsoft.com/office/drawing/2014/main" id="{44A4E6D4-B8A3-4826-816E-0BC54F261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8" name="Picture 560">
          <a:extLst>
            <a:ext uri="{FF2B5EF4-FFF2-40B4-BE49-F238E27FC236}">
              <a16:creationId xmlns:a16="http://schemas.microsoft.com/office/drawing/2014/main" id="{7F5B1FC3-4981-4926-B54E-2E908AAF4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9" name="Picture 561">
          <a:extLst>
            <a:ext uri="{FF2B5EF4-FFF2-40B4-BE49-F238E27FC236}">
              <a16:creationId xmlns:a16="http://schemas.microsoft.com/office/drawing/2014/main" id="{76C1B58A-9824-4249-94E0-63CCE0F23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0" name="Picture 550">
          <a:extLst>
            <a:ext uri="{FF2B5EF4-FFF2-40B4-BE49-F238E27FC236}">
              <a16:creationId xmlns:a16="http://schemas.microsoft.com/office/drawing/2014/main" id="{9CE55517-5264-45C2-9F48-9134E134C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1" name="Picture 551">
          <a:extLst>
            <a:ext uri="{FF2B5EF4-FFF2-40B4-BE49-F238E27FC236}">
              <a16:creationId xmlns:a16="http://schemas.microsoft.com/office/drawing/2014/main" id="{63E7ED17-0D99-4CE7-A128-E704FDE6A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2" name="Picture 552">
          <a:extLst>
            <a:ext uri="{FF2B5EF4-FFF2-40B4-BE49-F238E27FC236}">
              <a16:creationId xmlns:a16="http://schemas.microsoft.com/office/drawing/2014/main" id="{FE0A6697-DB7D-4F68-A09C-FAB19CA15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3" name="Picture 553">
          <a:extLst>
            <a:ext uri="{FF2B5EF4-FFF2-40B4-BE49-F238E27FC236}">
              <a16:creationId xmlns:a16="http://schemas.microsoft.com/office/drawing/2014/main" id="{CC8EE59B-D9CC-48E3-8EAB-2107F2E02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4" name="Picture 562">
          <a:extLst>
            <a:ext uri="{FF2B5EF4-FFF2-40B4-BE49-F238E27FC236}">
              <a16:creationId xmlns:a16="http://schemas.microsoft.com/office/drawing/2014/main" id="{7A2DE022-3E45-466D-B09F-25EC4FDC1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5" name="Picture 563">
          <a:extLst>
            <a:ext uri="{FF2B5EF4-FFF2-40B4-BE49-F238E27FC236}">
              <a16:creationId xmlns:a16="http://schemas.microsoft.com/office/drawing/2014/main" id="{CAB6A213-0713-4AC7-B235-F257136F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6" name="Picture 564">
          <a:extLst>
            <a:ext uri="{FF2B5EF4-FFF2-40B4-BE49-F238E27FC236}">
              <a16:creationId xmlns:a16="http://schemas.microsoft.com/office/drawing/2014/main" id="{7480325E-1EDE-4F77-A85C-41D29639B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7" name="Picture 565">
          <a:extLst>
            <a:ext uri="{FF2B5EF4-FFF2-40B4-BE49-F238E27FC236}">
              <a16:creationId xmlns:a16="http://schemas.microsoft.com/office/drawing/2014/main" id="{D198856D-2D72-4078-9EF0-B6BDDD931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8" name="Picture 566">
          <a:extLst>
            <a:ext uri="{FF2B5EF4-FFF2-40B4-BE49-F238E27FC236}">
              <a16:creationId xmlns:a16="http://schemas.microsoft.com/office/drawing/2014/main" id="{BE486CA5-3E52-4B40-AFB6-DB97FECC2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9" name="Picture 567">
          <a:extLst>
            <a:ext uri="{FF2B5EF4-FFF2-40B4-BE49-F238E27FC236}">
              <a16:creationId xmlns:a16="http://schemas.microsoft.com/office/drawing/2014/main" id="{0D77C6FF-9EBA-483F-8FFE-414F374AE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0" name="Picture 568">
          <a:extLst>
            <a:ext uri="{FF2B5EF4-FFF2-40B4-BE49-F238E27FC236}">
              <a16:creationId xmlns:a16="http://schemas.microsoft.com/office/drawing/2014/main" id="{3BA98B06-2048-407B-98CB-01104F693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1" name="Picture 569">
          <a:extLst>
            <a:ext uri="{FF2B5EF4-FFF2-40B4-BE49-F238E27FC236}">
              <a16:creationId xmlns:a16="http://schemas.microsoft.com/office/drawing/2014/main" id="{DB8629B2-7ACB-423B-BD60-D68419BC2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2" name="Picture 494">
          <a:extLst>
            <a:ext uri="{FF2B5EF4-FFF2-40B4-BE49-F238E27FC236}">
              <a16:creationId xmlns:a16="http://schemas.microsoft.com/office/drawing/2014/main" id="{FD21455E-EAF1-4087-9D40-D51EE58E6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3" name="Picture 495">
          <a:extLst>
            <a:ext uri="{FF2B5EF4-FFF2-40B4-BE49-F238E27FC236}">
              <a16:creationId xmlns:a16="http://schemas.microsoft.com/office/drawing/2014/main" id="{3FE0E2B1-B35E-48F6-86E6-C58F5EBF5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4" name="Picture 496">
          <a:extLst>
            <a:ext uri="{FF2B5EF4-FFF2-40B4-BE49-F238E27FC236}">
              <a16:creationId xmlns:a16="http://schemas.microsoft.com/office/drawing/2014/main" id="{500ED40C-B796-4893-8838-A4664958D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5" name="Picture 497">
          <a:extLst>
            <a:ext uri="{FF2B5EF4-FFF2-40B4-BE49-F238E27FC236}">
              <a16:creationId xmlns:a16="http://schemas.microsoft.com/office/drawing/2014/main" id="{521220F0-34E8-48B8-98FE-425F90D3F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6" name="Picture 498">
          <a:extLst>
            <a:ext uri="{FF2B5EF4-FFF2-40B4-BE49-F238E27FC236}">
              <a16:creationId xmlns:a16="http://schemas.microsoft.com/office/drawing/2014/main" id="{C2C5D68D-4F95-4966-B2C4-D700A9083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7" name="Picture 499">
          <a:extLst>
            <a:ext uri="{FF2B5EF4-FFF2-40B4-BE49-F238E27FC236}">
              <a16:creationId xmlns:a16="http://schemas.microsoft.com/office/drawing/2014/main" id="{DE2F429C-C4BC-473A-BAFD-91CFACB28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8" name="Picture 500">
          <a:extLst>
            <a:ext uri="{FF2B5EF4-FFF2-40B4-BE49-F238E27FC236}">
              <a16:creationId xmlns:a16="http://schemas.microsoft.com/office/drawing/2014/main" id="{51053E09-F5A4-44EC-A47D-30E3D7C99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9" name="Picture 501">
          <a:extLst>
            <a:ext uri="{FF2B5EF4-FFF2-40B4-BE49-F238E27FC236}">
              <a16:creationId xmlns:a16="http://schemas.microsoft.com/office/drawing/2014/main" id="{15A8EB3A-9DB6-4989-BB7A-B74F76B48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0" name="Picture 502">
          <a:extLst>
            <a:ext uri="{FF2B5EF4-FFF2-40B4-BE49-F238E27FC236}">
              <a16:creationId xmlns:a16="http://schemas.microsoft.com/office/drawing/2014/main" id="{D9DDD30D-D3B8-4640-AF16-91F5AA6FA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1" name="Picture 503">
          <a:extLst>
            <a:ext uri="{FF2B5EF4-FFF2-40B4-BE49-F238E27FC236}">
              <a16:creationId xmlns:a16="http://schemas.microsoft.com/office/drawing/2014/main" id="{72E201AC-D900-44B9-919C-D24654443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2" name="Picture 504">
          <a:extLst>
            <a:ext uri="{FF2B5EF4-FFF2-40B4-BE49-F238E27FC236}">
              <a16:creationId xmlns:a16="http://schemas.microsoft.com/office/drawing/2014/main" id="{FBE49BC5-4D30-4F65-A590-3B6B408E6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3" name="Picture 505">
          <a:extLst>
            <a:ext uri="{FF2B5EF4-FFF2-40B4-BE49-F238E27FC236}">
              <a16:creationId xmlns:a16="http://schemas.microsoft.com/office/drawing/2014/main" id="{FCCFECC9-27E8-416A-B6DA-6CE1F48EB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4" name="Picture 506">
          <a:extLst>
            <a:ext uri="{FF2B5EF4-FFF2-40B4-BE49-F238E27FC236}">
              <a16:creationId xmlns:a16="http://schemas.microsoft.com/office/drawing/2014/main" id="{21922537-84AB-4C40-90D2-ACC82FB04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5" name="Picture 507">
          <a:extLst>
            <a:ext uri="{FF2B5EF4-FFF2-40B4-BE49-F238E27FC236}">
              <a16:creationId xmlns:a16="http://schemas.microsoft.com/office/drawing/2014/main" id="{711117ED-5447-495A-AEC6-81779A2E2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6" name="Picture 508">
          <a:extLst>
            <a:ext uri="{FF2B5EF4-FFF2-40B4-BE49-F238E27FC236}">
              <a16:creationId xmlns:a16="http://schemas.microsoft.com/office/drawing/2014/main" id="{8AB00DE9-7361-4A42-B5D4-0A125049B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7" name="Picture 509">
          <a:extLst>
            <a:ext uri="{FF2B5EF4-FFF2-40B4-BE49-F238E27FC236}">
              <a16:creationId xmlns:a16="http://schemas.microsoft.com/office/drawing/2014/main" id="{601FB549-C026-4CDF-931A-8689A7687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8" name="Picture 4">
          <a:extLst>
            <a:ext uri="{FF2B5EF4-FFF2-40B4-BE49-F238E27FC236}">
              <a16:creationId xmlns:a16="http://schemas.microsoft.com/office/drawing/2014/main" id="{F18E2DBE-45A2-4067-B41B-7201A4C69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9" name="Picture 5">
          <a:extLst>
            <a:ext uri="{FF2B5EF4-FFF2-40B4-BE49-F238E27FC236}">
              <a16:creationId xmlns:a16="http://schemas.microsoft.com/office/drawing/2014/main" id="{4AF34E2A-CF7E-4432-9466-867C3DC19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0" name="Picture 6">
          <a:extLst>
            <a:ext uri="{FF2B5EF4-FFF2-40B4-BE49-F238E27FC236}">
              <a16:creationId xmlns:a16="http://schemas.microsoft.com/office/drawing/2014/main" id="{B84331DC-450B-4ABC-B12E-68615FC9E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1" name="Picture 7">
          <a:extLst>
            <a:ext uri="{FF2B5EF4-FFF2-40B4-BE49-F238E27FC236}">
              <a16:creationId xmlns:a16="http://schemas.microsoft.com/office/drawing/2014/main" id="{279D54F3-3193-45B1-88B5-3B35A24B3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2" name="Picture 8">
          <a:extLst>
            <a:ext uri="{FF2B5EF4-FFF2-40B4-BE49-F238E27FC236}">
              <a16:creationId xmlns:a16="http://schemas.microsoft.com/office/drawing/2014/main" id="{59E45105-3E44-46E1-B2C3-744374868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3" name="Picture 9">
          <a:extLst>
            <a:ext uri="{FF2B5EF4-FFF2-40B4-BE49-F238E27FC236}">
              <a16:creationId xmlns:a16="http://schemas.microsoft.com/office/drawing/2014/main" id="{BA7B9A4E-1B79-4CE1-8455-EF8E7A9C1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4" name="Picture 10">
          <a:extLst>
            <a:ext uri="{FF2B5EF4-FFF2-40B4-BE49-F238E27FC236}">
              <a16:creationId xmlns:a16="http://schemas.microsoft.com/office/drawing/2014/main" id="{1DADBD3E-86B2-48B1-9782-C6376E33A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5" name="Picture 11">
          <a:extLst>
            <a:ext uri="{FF2B5EF4-FFF2-40B4-BE49-F238E27FC236}">
              <a16:creationId xmlns:a16="http://schemas.microsoft.com/office/drawing/2014/main" id="{38DC128E-6E3F-42C0-A123-A4DA4CE0E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6" name="Picture 12">
          <a:extLst>
            <a:ext uri="{FF2B5EF4-FFF2-40B4-BE49-F238E27FC236}">
              <a16:creationId xmlns:a16="http://schemas.microsoft.com/office/drawing/2014/main" id="{71988076-184B-4613-980F-E946C07A0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7" name="Picture 13">
          <a:extLst>
            <a:ext uri="{FF2B5EF4-FFF2-40B4-BE49-F238E27FC236}">
              <a16:creationId xmlns:a16="http://schemas.microsoft.com/office/drawing/2014/main" id="{BBE5B5EB-D739-4EEC-84CF-55CA24BAE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8" name="Picture 14">
          <a:extLst>
            <a:ext uri="{FF2B5EF4-FFF2-40B4-BE49-F238E27FC236}">
              <a16:creationId xmlns:a16="http://schemas.microsoft.com/office/drawing/2014/main" id="{A522A80C-A87A-4EC8-ACDA-C0164265D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9" name="Picture 15">
          <a:extLst>
            <a:ext uri="{FF2B5EF4-FFF2-40B4-BE49-F238E27FC236}">
              <a16:creationId xmlns:a16="http://schemas.microsoft.com/office/drawing/2014/main" id="{6D31FE4B-3440-4F3D-8C08-859779F8A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0" name="Picture 16">
          <a:extLst>
            <a:ext uri="{FF2B5EF4-FFF2-40B4-BE49-F238E27FC236}">
              <a16:creationId xmlns:a16="http://schemas.microsoft.com/office/drawing/2014/main" id="{470D93D0-4109-42D9-AFAA-60BB821E8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1" name="Picture 17">
          <a:extLst>
            <a:ext uri="{FF2B5EF4-FFF2-40B4-BE49-F238E27FC236}">
              <a16:creationId xmlns:a16="http://schemas.microsoft.com/office/drawing/2014/main" id="{3C5C79C1-2FD4-40F1-A010-43CD15B25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2" name="Picture 202">
          <a:extLst>
            <a:ext uri="{FF2B5EF4-FFF2-40B4-BE49-F238E27FC236}">
              <a16:creationId xmlns:a16="http://schemas.microsoft.com/office/drawing/2014/main" id="{E30B8E2D-D489-4933-82F9-A8D9D2410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3" name="Picture 203">
          <a:extLst>
            <a:ext uri="{FF2B5EF4-FFF2-40B4-BE49-F238E27FC236}">
              <a16:creationId xmlns:a16="http://schemas.microsoft.com/office/drawing/2014/main" id="{30A7FEFB-81DF-4448-B738-EFD7B321C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4" name="Picture 204">
          <a:extLst>
            <a:ext uri="{FF2B5EF4-FFF2-40B4-BE49-F238E27FC236}">
              <a16:creationId xmlns:a16="http://schemas.microsoft.com/office/drawing/2014/main" id="{A686B06D-FC14-4520-9685-5F39A282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5" name="Picture 205">
          <a:extLst>
            <a:ext uri="{FF2B5EF4-FFF2-40B4-BE49-F238E27FC236}">
              <a16:creationId xmlns:a16="http://schemas.microsoft.com/office/drawing/2014/main" id="{060607AF-B9A9-46A5-8624-66108FDE5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6" name="Picture 206">
          <a:extLst>
            <a:ext uri="{FF2B5EF4-FFF2-40B4-BE49-F238E27FC236}">
              <a16:creationId xmlns:a16="http://schemas.microsoft.com/office/drawing/2014/main" id="{DCB14AEF-1FE8-42EC-8C38-CE984609E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7" name="Picture 207">
          <a:extLst>
            <a:ext uri="{FF2B5EF4-FFF2-40B4-BE49-F238E27FC236}">
              <a16:creationId xmlns:a16="http://schemas.microsoft.com/office/drawing/2014/main" id="{740A4271-B0F0-450F-B72E-40A539820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8" name="Picture 208">
          <a:extLst>
            <a:ext uri="{FF2B5EF4-FFF2-40B4-BE49-F238E27FC236}">
              <a16:creationId xmlns:a16="http://schemas.microsoft.com/office/drawing/2014/main" id="{7DC4801F-1A59-435F-BD3E-CAC8B73D0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9" name="Picture 209">
          <a:extLst>
            <a:ext uri="{FF2B5EF4-FFF2-40B4-BE49-F238E27FC236}">
              <a16:creationId xmlns:a16="http://schemas.microsoft.com/office/drawing/2014/main" id="{5FA62F2F-DE80-47FC-ADB2-50FC87112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0" name="Picture 210">
          <a:extLst>
            <a:ext uri="{FF2B5EF4-FFF2-40B4-BE49-F238E27FC236}">
              <a16:creationId xmlns:a16="http://schemas.microsoft.com/office/drawing/2014/main" id="{F6128D5C-E586-4B7B-A280-C69DE1F30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1" name="Picture 211">
          <a:extLst>
            <a:ext uri="{FF2B5EF4-FFF2-40B4-BE49-F238E27FC236}">
              <a16:creationId xmlns:a16="http://schemas.microsoft.com/office/drawing/2014/main" id="{D44EE8A7-3A1B-4602-97B7-E9CB469D9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2" name="Picture 212">
          <a:extLst>
            <a:ext uri="{FF2B5EF4-FFF2-40B4-BE49-F238E27FC236}">
              <a16:creationId xmlns:a16="http://schemas.microsoft.com/office/drawing/2014/main" id="{331F0576-3271-4FA8-9F1C-8CA8A6385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3" name="Picture 213">
          <a:extLst>
            <a:ext uri="{FF2B5EF4-FFF2-40B4-BE49-F238E27FC236}">
              <a16:creationId xmlns:a16="http://schemas.microsoft.com/office/drawing/2014/main" id="{2DA509DE-A3DA-4CD1-B2C3-625BFDD44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4" name="Picture 214">
          <a:extLst>
            <a:ext uri="{FF2B5EF4-FFF2-40B4-BE49-F238E27FC236}">
              <a16:creationId xmlns:a16="http://schemas.microsoft.com/office/drawing/2014/main" id="{CA3772F8-CDDF-4C31-BA81-0847FA885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5" name="Picture 215">
          <a:extLst>
            <a:ext uri="{FF2B5EF4-FFF2-40B4-BE49-F238E27FC236}">
              <a16:creationId xmlns:a16="http://schemas.microsoft.com/office/drawing/2014/main" id="{070DE47E-D5EE-4554-AA53-4622082BC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6" name="Picture 340">
          <a:extLst>
            <a:ext uri="{FF2B5EF4-FFF2-40B4-BE49-F238E27FC236}">
              <a16:creationId xmlns:a16="http://schemas.microsoft.com/office/drawing/2014/main" id="{AE4CA24F-E903-4CF6-A34C-6EB3979AB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7" name="Picture 341">
          <a:extLst>
            <a:ext uri="{FF2B5EF4-FFF2-40B4-BE49-F238E27FC236}">
              <a16:creationId xmlns:a16="http://schemas.microsoft.com/office/drawing/2014/main" id="{622D0A12-B786-40B8-AFFA-C2FEBC716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8" name="Picture 342">
          <a:extLst>
            <a:ext uri="{FF2B5EF4-FFF2-40B4-BE49-F238E27FC236}">
              <a16:creationId xmlns:a16="http://schemas.microsoft.com/office/drawing/2014/main" id="{3027BEE3-7126-4155-84F2-178743576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9" name="Picture 343">
          <a:extLst>
            <a:ext uri="{FF2B5EF4-FFF2-40B4-BE49-F238E27FC236}">
              <a16:creationId xmlns:a16="http://schemas.microsoft.com/office/drawing/2014/main" id="{A8826EFB-CC25-4650-BD32-23F3A5BAF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0" name="Picture 370">
          <a:extLst>
            <a:ext uri="{FF2B5EF4-FFF2-40B4-BE49-F238E27FC236}">
              <a16:creationId xmlns:a16="http://schemas.microsoft.com/office/drawing/2014/main" id="{F133129D-46CD-49B0-A8E1-B1F884527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1" name="Picture 371">
          <a:extLst>
            <a:ext uri="{FF2B5EF4-FFF2-40B4-BE49-F238E27FC236}">
              <a16:creationId xmlns:a16="http://schemas.microsoft.com/office/drawing/2014/main" id="{5E0579FA-F732-4EEB-92A6-D10A8F6C4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2" name="Picture 372">
          <a:extLst>
            <a:ext uri="{FF2B5EF4-FFF2-40B4-BE49-F238E27FC236}">
              <a16:creationId xmlns:a16="http://schemas.microsoft.com/office/drawing/2014/main" id="{14A65163-BAC5-4F81-94DE-2A5C81C06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3" name="Picture 373">
          <a:extLst>
            <a:ext uri="{FF2B5EF4-FFF2-40B4-BE49-F238E27FC236}">
              <a16:creationId xmlns:a16="http://schemas.microsoft.com/office/drawing/2014/main" id="{16FDDB70-1284-40B8-9AC9-D8E2F4FF9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4" name="Picture 90">
          <a:extLst>
            <a:ext uri="{FF2B5EF4-FFF2-40B4-BE49-F238E27FC236}">
              <a16:creationId xmlns:a16="http://schemas.microsoft.com/office/drawing/2014/main" id="{60AD02C4-F001-4556-A45D-6603A4F60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5" name="Picture 91">
          <a:extLst>
            <a:ext uri="{FF2B5EF4-FFF2-40B4-BE49-F238E27FC236}">
              <a16:creationId xmlns:a16="http://schemas.microsoft.com/office/drawing/2014/main" id="{8A2AE070-3476-4FB6-9C68-63744A8D6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6" name="Picture 92">
          <a:extLst>
            <a:ext uri="{FF2B5EF4-FFF2-40B4-BE49-F238E27FC236}">
              <a16:creationId xmlns:a16="http://schemas.microsoft.com/office/drawing/2014/main" id="{361E6060-CF1A-454D-8F70-0A1F3CD53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7" name="Picture 93">
          <a:extLst>
            <a:ext uri="{FF2B5EF4-FFF2-40B4-BE49-F238E27FC236}">
              <a16:creationId xmlns:a16="http://schemas.microsoft.com/office/drawing/2014/main" id="{4C443C24-973B-4112-AA09-CF4B71126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8" name="Picture 94">
          <a:extLst>
            <a:ext uri="{FF2B5EF4-FFF2-40B4-BE49-F238E27FC236}">
              <a16:creationId xmlns:a16="http://schemas.microsoft.com/office/drawing/2014/main" id="{8A81FB30-3C8E-469C-BE4E-382C8E0DA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9" name="Picture 95">
          <a:extLst>
            <a:ext uri="{FF2B5EF4-FFF2-40B4-BE49-F238E27FC236}">
              <a16:creationId xmlns:a16="http://schemas.microsoft.com/office/drawing/2014/main" id="{7CDC6A57-00CE-452E-B8EC-51F7E8B1B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0" name="Picture 96">
          <a:extLst>
            <a:ext uri="{FF2B5EF4-FFF2-40B4-BE49-F238E27FC236}">
              <a16:creationId xmlns:a16="http://schemas.microsoft.com/office/drawing/2014/main" id="{24F2FED8-46FA-4984-B499-926DB494D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1" name="Picture 97">
          <a:extLst>
            <a:ext uri="{FF2B5EF4-FFF2-40B4-BE49-F238E27FC236}">
              <a16:creationId xmlns:a16="http://schemas.microsoft.com/office/drawing/2014/main" id="{07252557-E4ED-448A-948A-8B10D7C57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2" name="Picture 98">
          <a:extLst>
            <a:ext uri="{FF2B5EF4-FFF2-40B4-BE49-F238E27FC236}">
              <a16:creationId xmlns:a16="http://schemas.microsoft.com/office/drawing/2014/main" id="{AE0991C0-3CB2-44ED-A103-45000DFE6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3" name="Picture 99">
          <a:extLst>
            <a:ext uri="{FF2B5EF4-FFF2-40B4-BE49-F238E27FC236}">
              <a16:creationId xmlns:a16="http://schemas.microsoft.com/office/drawing/2014/main" id="{91B6C831-C9F8-4171-B25E-D34673BEE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4" name="Picture 100">
          <a:extLst>
            <a:ext uri="{FF2B5EF4-FFF2-40B4-BE49-F238E27FC236}">
              <a16:creationId xmlns:a16="http://schemas.microsoft.com/office/drawing/2014/main" id="{4B17C450-4019-4428-A026-A7C588744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5" name="Picture 101">
          <a:extLst>
            <a:ext uri="{FF2B5EF4-FFF2-40B4-BE49-F238E27FC236}">
              <a16:creationId xmlns:a16="http://schemas.microsoft.com/office/drawing/2014/main" id="{B0020BB1-DDA5-43C7-97D0-70AE249D2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6" name="Picture 102">
          <a:extLst>
            <a:ext uri="{FF2B5EF4-FFF2-40B4-BE49-F238E27FC236}">
              <a16:creationId xmlns:a16="http://schemas.microsoft.com/office/drawing/2014/main" id="{4E2EBF9B-AF4E-466F-B322-A7C7F0716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7" name="Picture 103">
          <a:extLst>
            <a:ext uri="{FF2B5EF4-FFF2-40B4-BE49-F238E27FC236}">
              <a16:creationId xmlns:a16="http://schemas.microsoft.com/office/drawing/2014/main" id="{58BA9092-608E-4CA9-8214-2DBEFDA9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8" name="Picture 64">
          <a:extLst>
            <a:ext uri="{FF2B5EF4-FFF2-40B4-BE49-F238E27FC236}">
              <a16:creationId xmlns:a16="http://schemas.microsoft.com/office/drawing/2014/main" id="{5D522241-818A-4C98-88F5-387C9E6AF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9" name="Picture 65">
          <a:extLst>
            <a:ext uri="{FF2B5EF4-FFF2-40B4-BE49-F238E27FC236}">
              <a16:creationId xmlns:a16="http://schemas.microsoft.com/office/drawing/2014/main" id="{C0BE63F9-D2D9-43A4-8883-A63992460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0" name="Picture 66">
          <a:extLst>
            <a:ext uri="{FF2B5EF4-FFF2-40B4-BE49-F238E27FC236}">
              <a16:creationId xmlns:a16="http://schemas.microsoft.com/office/drawing/2014/main" id="{087FD17C-E8B1-4572-9D10-B0D8E7C36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1" name="Picture 67">
          <a:extLst>
            <a:ext uri="{FF2B5EF4-FFF2-40B4-BE49-F238E27FC236}">
              <a16:creationId xmlns:a16="http://schemas.microsoft.com/office/drawing/2014/main" id="{614C2283-CC6F-4485-B94B-8FF7D1188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2" name="Picture 68">
          <a:extLst>
            <a:ext uri="{FF2B5EF4-FFF2-40B4-BE49-F238E27FC236}">
              <a16:creationId xmlns:a16="http://schemas.microsoft.com/office/drawing/2014/main" id="{D570C16D-ED06-4273-A0BF-757FD285F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3" name="Picture 69">
          <a:extLst>
            <a:ext uri="{FF2B5EF4-FFF2-40B4-BE49-F238E27FC236}">
              <a16:creationId xmlns:a16="http://schemas.microsoft.com/office/drawing/2014/main" id="{71B77426-DCF6-40FE-A895-0AC059AB2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4" name="Picture 70">
          <a:extLst>
            <a:ext uri="{FF2B5EF4-FFF2-40B4-BE49-F238E27FC236}">
              <a16:creationId xmlns:a16="http://schemas.microsoft.com/office/drawing/2014/main" id="{895B3A65-EF05-4558-8820-231713FB6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5" name="Picture 71">
          <a:extLst>
            <a:ext uri="{FF2B5EF4-FFF2-40B4-BE49-F238E27FC236}">
              <a16:creationId xmlns:a16="http://schemas.microsoft.com/office/drawing/2014/main" id="{5843B882-CD43-4040-887D-E6BE8623C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6" name="Picture 72">
          <a:extLst>
            <a:ext uri="{FF2B5EF4-FFF2-40B4-BE49-F238E27FC236}">
              <a16:creationId xmlns:a16="http://schemas.microsoft.com/office/drawing/2014/main" id="{51161576-9811-4BA1-8791-1D3111EA8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7" name="Picture 73">
          <a:extLst>
            <a:ext uri="{FF2B5EF4-FFF2-40B4-BE49-F238E27FC236}">
              <a16:creationId xmlns:a16="http://schemas.microsoft.com/office/drawing/2014/main" id="{FE5BC21F-74C6-4F9D-9544-DB53B0C6C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8" name="Picture 74">
          <a:extLst>
            <a:ext uri="{FF2B5EF4-FFF2-40B4-BE49-F238E27FC236}">
              <a16:creationId xmlns:a16="http://schemas.microsoft.com/office/drawing/2014/main" id="{6C2BAC39-1A4D-4701-8A61-AD8024BA1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9" name="Picture 75">
          <a:extLst>
            <a:ext uri="{FF2B5EF4-FFF2-40B4-BE49-F238E27FC236}">
              <a16:creationId xmlns:a16="http://schemas.microsoft.com/office/drawing/2014/main" id="{DA730FEA-3F8E-4D05-ABD2-B6FBB2E67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0" name="Picture 76">
          <a:extLst>
            <a:ext uri="{FF2B5EF4-FFF2-40B4-BE49-F238E27FC236}">
              <a16:creationId xmlns:a16="http://schemas.microsoft.com/office/drawing/2014/main" id="{2A49D6F7-6E86-422B-808C-5C74F7AAE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1" name="Picture 77">
          <a:extLst>
            <a:ext uri="{FF2B5EF4-FFF2-40B4-BE49-F238E27FC236}">
              <a16:creationId xmlns:a16="http://schemas.microsoft.com/office/drawing/2014/main" id="{8AAAE8FD-4B4A-4FAA-A9CD-98A6FB1B8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2" name="Picture 78">
          <a:extLst>
            <a:ext uri="{FF2B5EF4-FFF2-40B4-BE49-F238E27FC236}">
              <a16:creationId xmlns:a16="http://schemas.microsoft.com/office/drawing/2014/main" id="{A0349246-D2EB-4C0B-9A68-E2D6627D1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3" name="Picture 79">
          <a:extLst>
            <a:ext uri="{FF2B5EF4-FFF2-40B4-BE49-F238E27FC236}">
              <a16:creationId xmlns:a16="http://schemas.microsoft.com/office/drawing/2014/main" id="{EB054CE1-26B7-4C7C-A83B-AF6AFC43B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4" name="Picture 80">
          <a:extLst>
            <a:ext uri="{FF2B5EF4-FFF2-40B4-BE49-F238E27FC236}">
              <a16:creationId xmlns:a16="http://schemas.microsoft.com/office/drawing/2014/main" id="{C7ED9A1B-2486-41AB-A500-673CF39C9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5" name="Picture 81">
          <a:extLst>
            <a:ext uri="{FF2B5EF4-FFF2-40B4-BE49-F238E27FC236}">
              <a16:creationId xmlns:a16="http://schemas.microsoft.com/office/drawing/2014/main" id="{891089FC-4986-4A67-9242-CCA7BD4A5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6" name="Picture 82">
          <a:extLst>
            <a:ext uri="{FF2B5EF4-FFF2-40B4-BE49-F238E27FC236}">
              <a16:creationId xmlns:a16="http://schemas.microsoft.com/office/drawing/2014/main" id="{A5908C4B-4DBD-4E22-97F1-E76867B29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7" name="Picture 83">
          <a:extLst>
            <a:ext uri="{FF2B5EF4-FFF2-40B4-BE49-F238E27FC236}">
              <a16:creationId xmlns:a16="http://schemas.microsoft.com/office/drawing/2014/main" id="{81F6B8AC-EA7D-4AA8-826B-4742A7651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8" name="Picture 84">
          <a:extLst>
            <a:ext uri="{FF2B5EF4-FFF2-40B4-BE49-F238E27FC236}">
              <a16:creationId xmlns:a16="http://schemas.microsoft.com/office/drawing/2014/main" id="{9C7D3C0B-ABA3-49F6-9A2D-BC080FA88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9" name="Picture 85">
          <a:extLst>
            <a:ext uri="{FF2B5EF4-FFF2-40B4-BE49-F238E27FC236}">
              <a16:creationId xmlns:a16="http://schemas.microsoft.com/office/drawing/2014/main" id="{3F8BD4A2-F19F-4B99-A3D8-ECD393B51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0" name="Picture 86">
          <a:extLst>
            <a:ext uri="{FF2B5EF4-FFF2-40B4-BE49-F238E27FC236}">
              <a16:creationId xmlns:a16="http://schemas.microsoft.com/office/drawing/2014/main" id="{E82447E1-F7F6-4B35-ABE2-4D550E107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1" name="Picture 87">
          <a:extLst>
            <a:ext uri="{FF2B5EF4-FFF2-40B4-BE49-F238E27FC236}">
              <a16:creationId xmlns:a16="http://schemas.microsoft.com/office/drawing/2014/main" id="{24D9DB2D-4403-4D8B-BDE7-46628DDF3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2" name="Picture 88">
          <a:extLst>
            <a:ext uri="{FF2B5EF4-FFF2-40B4-BE49-F238E27FC236}">
              <a16:creationId xmlns:a16="http://schemas.microsoft.com/office/drawing/2014/main" id="{72B64E7A-233A-466A-B191-4C0F7A1D1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3" name="Picture 89">
          <a:extLst>
            <a:ext uri="{FF2B5EF4-FFF2-40B4-BE49-F238E27FC236}">
              <a16:creationId xmlns:a16="http://schemas.microsoft.com/office/drawing/2014/main" id="{9ACA70D4-16C2-4A26-9AF7-766645157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4" name="Picture 176">
          <a:extLst>
            <a:ext uri="{FF2B5EF4-FFF2-40B4-BE49-F238E27FC236}">
              <a16:creationId xmlns:a16="http://schemas.microsoft.com/office/drawing/2014/main" id="{6A9E749C-FED2-4A5D-A3D2-B950A8B04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5" name="Picture 177">
          <a:extLst>
            <a:ext uri="{FF2B5EF4-FFF2-40B4-BE49-F238E27FC236}">
              <a16:creationId xmlns:a16="http://schemas.microsoft.com/office/drawing/2014/main" id="{4A6ECBE5-F6CD-47AC-8B4B-A7D843E5D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6" name="Picture 178">
          <a:extLst>
            <a:ext uri="{FF2B5EF4-FFF2-40B4-BE49-F238E27FC236}">
              <a16:creationId xmlns:a16="http://schemas.microsoft.com/office/drawing/2014/main" id="{770D7847-CDC1-4226-818F-87CC94518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7" name="Picture 179">
          <a:extLst>
            <a:ext uri="{FF2B5EF4-FFF2-40B4-BE49-F238E27FC236}">
              <a16:creationId xmlns:a16="http://schemas.microsoft.com/office/drawing/2014/main" id="{D750B025-7897-4709-A00C-698017FDF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8" name="Picture 180">
          <a:extLst>
            <a:ext uri="{FF2B5EF4-FFF2-40B4-BE49-F238E27FC236}">
              <a16:creationId xmlns:a16="http://schemas.microsoft.com/office/drawing/2014/main" id="{CFAE8D1E-8C3C-411A-8EC4-80BE2D39B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9" name="Picture 181">
          <a:extLst>
            <a:ext uri="{FF2B5EF4-FFF2-40B4-BE49-F238E27FC236}">
              <a16:creationId xmlns:a16="http://schemas.microsoft.com/office/drawing/2014/main" id="{1C2DE8D6-AB07-4999-BE2C-9B508E8F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0" name="Picture 182">
          <a:extLst>
            <a:ext uri="{FF2B5EF4-FFF2-40B4-BE49-F238E27FC236}">
              <a16:creationId xmlns:a16="http://schemas.microsoft.com/office/drawing/2014/main" id="{A6A0DE6D-49DF-4656-96B9-A07E81C51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1" name="Picture 183">
          <a:extLst>
            <a:ext uri="{FF2B5EF4-FFF2-40B4-BE49-F238E27FC236}">
              <a16:creationId xmlns:a16="http://schemas.microsoft.com/office/drawing/2014/main" id="{03EE5313-4226-491C-8902-8352D194B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2" name="Picture 184">
          <a:extLst>
            <a:ext uri="{FF2B5EF4-FFF2-40B4-BE49-F238E27FC236}">
              <a16:creationId xmlns:a16="http://schemas.microsoft.com/office/drawing/2014/main" id="{B00F23FA-CB5B-4A83-B12C-17D3B310B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3" name="Picture 185">
          <a:extLst>
            <a:ext uri="{FF2B5EF4-FFF2-40B4-BE49-F238E27FC236}">
              <a16:creationId xmlns:a16="http://schemas.microsoft.com/office/drawing/2014/main" id="{F5BA2A3C-1B3A-487C-ACAD-A33D7DFBF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4" name="Picture 186">
          <a:extLst>
            <a:ext uri="{FF2B5EF4-FFF2-40B4-BE49-F238E27FC236}">
              <a16:creationId xmlns:a16="http://schemas.microsoft.com/office/drawing/2014/main" id="{44D3C289-A65A-4FC1-922B-6D3409677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5" name="Picture 187">
          <a:extLst>
            <a:ext uri="{FF2B5EF4-FFF2-40B4-BE49-F238E27FC236}">
              <a16:creationId xmlns:a16="http://schemas.microsoft.com/office/drawing/2014/main" id="{37A75786-B825-4633-ABEA-BF45D9445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6" name="Picture 188">
          <a:extLst>
            <a:ext uri="{FF2B5EF4-FFF2-40B4-BE49-F238E27FC236}">
              <a16:creationId xmlns:a16="http://schemas.microsoft.com/office/drawing/2014/main" id="{67E8CD9B-DB63-4FC3-A088-57A272740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7" name="Picture 189">
          <a:extLst>
            <a:ext uri="{FF2B5EF4-FFF2-40B4-BE49-F238E27FC236}">
              <a16:creationId xmlns:a16="http://schemas.microsoft.com/office/drawing/2014/main" id="{65785366-AD50-4ADE-9852-8D53A814A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8" name="Picture 190">
          <a:extLst>
            <a:ext uri="{FF2B5EF4-FFF2-40B4-BE49-F238E27FC236}">
              <a16:creationId xmlns:a16="http://schemas.microsoft.com/office/drawing/2014/main" id="{9350143A-379A-4A58-A986-ED40522DF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9" name="Picture 191">
          <a:extLst>
            <a:ext uri="{FF2B5EF4-FFF2-40B4-BE49-F238E27FC236}">
              <a16:creationId xmlns:a16="http://schemas.microsoft.com/office/drawing/2014/main" id="{253EC937-C92E-4A58-A018-AD76D78F2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0" name="Picture 192">
          <a:extLst>
            <a:ext uri="{FF2B5EF4-FFF2-40B4-BE49-F238E27FC236}">
              <a16:creationId xmlns:a16="http://schemas.microsoft.com/office/drawing/2014/main" id="{CC32FEFE-F1BA-4E5E-B0AC-C85A9F51A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1" name="Picture 193">
          <a:extLst>
            <a:ext uri="{FF2B5EF4-FFF2-40B4-BE49-F238E27FC236}">
              <a16:creationId xmlns:a16="http://schemas.microsoft.com/office/drawing/2014/main" id="{D2E63BC2-C4C7-4D6C-8776-7BBB2F391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2" name="Picture 194">
          <a:extLst>
            <a:ext uri="{FF2B5EF4-FFF2-40B4-BE49-F238E27FC236}">
              <a16:creationId xmlns:a16="http://schemas.microsoft.com/office/drawing/2014/main" id="{D4D3AFF4-F3CC-4002-AA02-17D9512E7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3" name="Picture 195">
          <a:extLst>
            <a:ext uri="{FF2B5EF4-FFF2-40B4-BE49-F238E27FC236}">
              <a16:creationId xmlns:a16="http://schemas.microsoft.com/office/drawing/2014/main" id="{31938AEF-6EF6-4693-B600-DDD58F75C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4" name="Picture 196">
          <a:extLst>
            <a:ext uri="{FF2B5EF4-FFF2-40B4-BE49-F238E27FC236}">
              <a16:creationId xmlns:a16="http://schemas.microsoft.com/office/drawing/2014/main" id="{112B2EF9-9A5F-49C0-9E9D-01393453A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5" name="Picture 197">
          <a:extLst>
            <a:ext uri="{FF2B5EF4-FFF2-40B4-BE49-F238E27FC236}">
              <a16:creationId xmlns:a16="http://schemas.microsoft.com/office/drawing/2014/main" id="{ADD48541-5BA8-4A31-B96F-D94A2BDD2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6" name="Picture 198">
          <a:extLst>
            <a:ext uri="{FF2B5EF4-FFF2-40B4-BE49-F238E27FC236}">
              <a16:creationId xmlns:a16="http://schemas.microsoft.com/office/drawing/2014/main" id="{45A239E1-6288-4616-B362-CC76805A5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7" name="Picture 199">
          <a:extLst>
            <a:ext uri="{FF2B5EF4-FFF2-40B4-BE49-F238E27FC236}">
              <a16:creationId xmlns:a16="http://schemas.microsoft.com/office/drawing/2014/main" id="{FF720332-8CC0-48B7-9D52-848ED1FF1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8" name="Picture 200">
          <a:extLst>
            <a:ext uri="{FF2B5EF4-FFF2-40B4-BE49-F238E27FC236}">
              <a16:creationId xmlns:a16="http://schemas.microsoft.com/office/drawing/2014/main" id="{8488D7FF-5F8A-4CFC-9CAE-0E9E847B8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9" name="Picture 201">
          <a:extLst>
            <a:ext uri="{FF2B5EF4-FFF2-40B4-BE49-F238E27FC236}">
              <a16:creationId xmlns:a16="http://schemas.microsoft.com/office/drawing/2014/main" id="{F62DF1B1-A188-4BA2-A5FB-82AF97540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0" name="Picture 288">
          <a:extLst>
            <a:ext uri="{FF2B5EF4-FFF2-40B4-BE49-F238E27FC236}">
              <a16:creationId xmlns:a16="http://schemas.microsoft.com/office/drawing/2014/main" id="{149B12B0-AA1D-4DEC-ADBB-B88DBD972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1" name="Picture 289">
          <a:extLst>
            <a:ext uri="{FF2B5EF4-FFF2-40B4-BE49-F238E27FC236}">
              <a16:creationId xmlns:a16="http://schemas.microsoft.com/office/drawing/2014/main" id="{AF1DCE2E-B183-48F7-913B-665AF985F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2" name="Picture 290">
          <a:extLst>
            <a:ext uri="{FF2B5EF4-FFF2-40B4-BE49-F238E27FC236}">
              <a16:creationId xmlns:a16="http://schemas.microsoft.com/office/drawing/2014/main" id="{14882204-3D05-4A82-AACB-655EE2919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3" name="Picture 291">
          <a:extLst>
            <a:ext uri="{FF2B5EF4-FFF2-40B4-BE49-F238E27FC236}">
              <a16:creationId xmlns:a16="http://schemas.microsoft.com/office/drawing/2014/main" id="{DDEB8642-5C1B-45A9-9B6F-A5487AFEC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4" name="Picture 292">
          <a:extLst>
            <a:ext uri="{FF2B5EF4-FFF2-40B4-BE49-F238E27FC236}">
              <a16:creationId xmlns:a16="http://schemas.microsoft.com/office/drawing/2014/main" id="{156F5202-4C8D-49CE-89C1-13F32F90B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5" name="Picture 293">
          <a:extLst>
            <a:ext uri="{FF2B5EF4-FFF2-40B4-BE49-F238E27FC236}">
              <a16:creationId xmlns:a16="http://schemas.microsoft.com/office/drawing/2014/main" id="{90E36A7B-0721-4BC9-AA13-05A66068A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6" name="Picture 294">
          <a:extLst>
            <a:ext uri="{FF2B5EF4-FFF2-40B4-BE49-F238E27FC236}">
              <a16:creationId xmlns:a16="http://schemas.microsoft.com/office/drawing/2014/main" id="{2AB26AAD-2E15-4196-9C91-C107471E7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7" name="Picture 295">
          <a:extLst>
            <a:ext uri="{FF2B5EF4-FFF2-40B4-BE49-F238E27FC236}">
              <a16:creationId xmlns:a16="http://schemas.microsoft.com/office/drawing/2014/main" id="{62C17CA6-87D3-477D-B615-DD993E3A3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8" name="Picture 296">
          <a:extLst>
            <a:ext uri="{FF2B5EF4-FFF2-40B4-BE49-F238E27FC236}">
              <a16:creationId xmlns:a16="http://schemas.microsoft.com/office/drawing/2014/main" id="{711A0F80-2007-4A67-9C0B-8E7BE88DF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9" name="Picture 297">
          <a:extLst>
            <a:ext uri="{FF2B5EF4-FFF2-40B4-BE49-F238E27FC236}">
              <a16:creationId xmlns:a16="http://schemas.microsoft.com/office/drawing/2014/main" id="{6B081EDC-29EC-46B7-A9BD-FC67EE836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0" name="Picture 298">
          <a:extLst>
            <a:ext uri="{FF2B5EF4-FFF2-40B4-BE49-F238E27FC236}">
              <a16:creationId xmlns:a16="http://schemas.microsoft.com/office/drawing/2014/main" id="{C5C22D0B-A63C-451D-9764-099491E59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1" name="Picture 299">
          <a:extLst>
            <a:ext uri="{FF2B5EF4-FFF2-40B4-BE49-F238E27FC236}">
              <a16:creationId xmlns:a16="http://schemas.microsoft.com/office/drawing/2014/main" id="{EDF83F0C-04BD-44BB-84E4-D7F0406D8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2" name="Picture 300">
          <a:extLst>
            <a:ext uri="{FF2B5EF4-FFF2-40B4-BE49-F238E27FC236}">
              <a16:creationId xmlns:a16="http://schemas.microsoft.com/office/drawing/2014/main" id="{3D73C57F-EC56-4416-A86E-1C28BE67A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3" name="Picture 301">
          <a:extLst>
            <a:ext uri="{FF2B5EF4-FFF2-40B4-BE49-F238E27FC236}">
              <a16:creationId xmlns:a16="http://schemas.microsoft.com/office/drawing/2014/main" id="{B70A3F9C-4BDD-464B-AB7F-EEF142BD0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4" name="Picture 302">
          <a:extLst>
            <a:ext uri="{FF2B5EF4-FFF2-40B4-BE49-F238E27FC236}">
              <a16:creationId xmlns:a16="http://schemas.microsoft.com/office/drawing/2014/main" id="{3285C394-B4BD-4CE4-911B-F8679AB25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5" name="Picture 303">
          <a:extLst>
            <a:ext uri="{FF2B5EF4-FFF2-40B4-BE49-F238E27FC236}">
              <a16:creationId xmlns:a16="http://schemas.microsoft.com/office/drawing/2014/main" id="{3E6FA9C9-FC27-43B6-B8BC-21BC3EE23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6" name="Picture 304">
          <a:extLst>
            <a:ext uri="{FF2B5EF4-FFF2-40B4-BE49-F238E27FC236}">
              <a16:creationId xmlns:a16="http://schemas.microsoft.com/office/drawing/2014/main" id="{FD564D03-8A43-46C8-858C-B44830060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7" name="Picture 305">
          <a:extLst>
            <a:ext uri="{FF2B5EF4-FFF2-40B4-BE49-F238E27FC236}">
              <a16:creationId xmlns:a16="http://schemas.microsoft.com/office/drawing/2014/main" id="{3421FECC-4DFE-4FE6-BE6E-0F76202B0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8" name="Picture 306">
          <a:extLst>
            <a:ext uri="{FF2B5EF4-FFF2-40B4-BE49-F238E27FC236}">
              <a16:creationId xmlns:a16="http://schemas.microsoft.com/office/drawing/2014/main" id="{47EE9DDA-AB3C-4492-9F86-F5CC93812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9" name="Picture 307">
          <a:extLst>
            <a:ext uri="{FF2B5EF4-FFF2-40B4-BE49-F238E27FC236}">
              <a16:creationId xmlns:a16="http://schemas.microsoft.com/office/drawing/2014/main" id="{55A07FED-EAF2-4F31-B303-A8B856977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0" name="Picture 308">
          <a:extLst>
            <a:ext uri="{FF2B5EF4-FFF2-40B4-BE49-F238E27FC236}">
              <a16:creationId xmlns:a16="http://schemas.microsoft.com/office/drawing/2014/main" id="{619B1349-790B-40B6-A1FA-7EDBD827C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1" name="Picture 309">
          <a:extLst>
            <a:ext uri="{FF2B5EF4-FFF2-40B4-BE49-F238E27FC236}">
              <a16:creationId xmlns:a16="http://schemas.microsoft.com/office/drawing/2014/main" id="{8D999248-98F6-42D8-93AD-FBEE1E56B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2" name="Picture 310">
          <a:extLst>
            <a:ext uri="{FF2B5EF4-FFF2-40B4-BE49-F238E27FC236}">
              <a16:creationId xmlns:a16="http://schemas.microsoft.com/office/drawing/2014/main" id="{7A8E6BBC-C7EE-49FC-880D-14C0ACCF7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3" name="Picture 311">
          <a:extLst>
            <a:ext uri="{FF2B5EF4-FFF2-40B4-BE49-F238E27FC236}">
              <a16:creationId xmlns:a16="http://schemas.microsoft.com/office/drawing/2014/main" id="{6099E9A3-3827-438C-A2B2-FBAD035BD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4" name="Picture 312">
          <a:extLst>
            <a:ext uri="{FF2B5EF4-FFF2-40B4-BE49-F238E27FC236}">
              <a16:creationId xmlns:a16="http://schemas.microsoft.com/office/drawing/2014/main" id="{77A47D44-4B12-4213-A631-2A28111AF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5" name="Picture 313">
          <a:extLst>
            <a:ext uri="{FF2B5EF4-FFF2-40B4-BE49-F238E27FC236}">
              <a16:creationId xmlns:a16="http://schemas.microsoft.com/office/drawing/2014/main" id="{CC2E4E1F-D221-467C-8D6F-5D9837B8A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6" name="Picture 150">
          <a:extLst>
            <a:ext uri="{FF2B5EF4-FFF2-40B4-BE49-F238E27FC236}">
              <a16:creationId xmlns:a16="http://schemas.microsoft.com/office/drawing/2014/main" id="{0946F925-FAB5-49AE-A9B6-03E43EED2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7" name="Picture 151">
          <a:extLst>
            <a:ext uri="{FF2B5EF4-FFF2-40B4-BE49-F238E27FC236}">
              <a16:creationId xmlns:a16="http://schemas.microsoft.com/office/drawing/2014/main" id="{3BCEB25D-BAED-4DE9-B848-94A204EF0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8" name="Picture 152">
          <a:extLst>
            <a:ext uri="{FF2B5EF4-FFF2-40B4-BE49-F238E27FC236}">
              <a16:creationId xmlns:a16="http://schemas.microsoft.com/office/drawing/2014/main" id="{0A752081-9BBD-4DDB-8C7C-927389E10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9" name="Picture 153">
          <a:extLst>
            <a:ext uri="{FF2B5EF4-FFF2-40B4-BE49-F238E27FC236}">
              <a16:creationId xmlns:a16="http://schemas.microsoft.com/office/drawing/2014/main" id="{CB6FCC37-AA0E-4F19-8FF9-4AA1BAF8D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0" name="Picture 154">
          <a:extLst>
            <a:ext uri="{FF2B5EF4-FFF2-40B4-BE49-F238E27FC236}">
              <a16:creationId xmlns:a16="http://schemas.microsoft.com/office/drawing/2014/main" id="{2F24CDEE-2063-46AE-A077-CBBC4EBFC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1" name="Picture 155">
          <a:extLst>
            <a:ext uri="{FF2B5EF4-FFF2-40B4-BE49-F238E27FC236}">
              <a16:creationId xmlns:a16="http://schemas.microsoft.com/office/drawing/2014/main" id="{C58E49EC-F39F-4F90-80DF-B8387FC32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2" name="Picture 156">
          <a:extLst>
            <a:ext uri="{FF2B5EF4-FFF2-40B4-BE49-F238E27FC236}">
              <a16:creationId xmlns:a16="http://schemas.microsoft.com/office/drawing/2014/main" id="{F4D1A999-0A8C-465F-922A-71AE40A78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3" name="Picture 157">
          <a:extLst>
            <a:ext uri="{FF2B5EF4-FFF2-40B4-BE49-F238E27FC236}">
              <a16:creationId xmlns:a16="http://schemas.microsoft.com/office/drawing/2014/main" id="{DCF8F521-C8C0-4A1D-97A8-F735F31F1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4" name="Picture 158">
          <a:extLst>
            <a:ext uri="{FF2B5EF4-FFF2-40B4-BE49-F238E27FC236}">
              <a16:creationId xmlns:a16="http://schemas.microsoft.com/office/drawing/2014/main" id="{3DC6B181-C47B-4BD6-A6CA-A02AE52CE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5" name="Picture 159">
          <a:extLst>
            <a:ext uri="{FF2B5EF4-FFF2-40B4-BE49-F238E27FC236}">
              <a16:creationId xmlns:a16="http://schemas.microsoft.com/office/drawing/2014/main" id="{77D828A5-181F-44D2-98B3-9A27A1D70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6" name="Picture 160">
          <a:extLst>
            <a:ext uri="{FF2B5EF4-FFF2-40B4-BE49-F238E27FC236}">
              <a16:creationId xmlns:a16="http://schemas.microsoft.com/office/drawing/2014/main" id="{38BC9F5A-6B4C-478A-9446-B8F9FD6FF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7" name="Picture 161">
          <a:extLst>
            <a:ext uri="{FF2B5EF4-FFF2-40B4-BE49-F238E27FC236}">
              <a16:creationId xmlns:a16="http://schemas.microsoft.com/office/drawing/2014/main" id="{6232DB72-3FFE-4D32-82F8-33AE74B96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8" name="Picture 162">
          <a:extLst>
            <a:ext uri="{FF2B5EF4-FFF2-40B4-BE49-F238E27FC236}">
              <a16:creationId xmlns:a16="http://schemas.microsoft.com/office/drawing/2014/main" id="{B44F9376-D684-4D55-86B7-CF04A488B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9" name="Picture 163">
          <a:extLst>
            <a:ext uri="{FF2B5EF4-FFF2-40B4-BE49-F238E27FC236}">
              <a16:creationId xmlns:a16="http://schemas.microsoft.com/office/drawing/2014/main" id="{8FA0D6CF-711D-4092-8E1F-1752BC977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0" name="Picture 164">
          <a:extLst>
            <a:ext uri="{FF2B5EF4-FFF2-40B4-BE49-F238E27FC236}">
              <a16:creationId xmlns:a16="http://schemas.microsoft.com/office/drawing/2014/main" id="{E51DD935-E965-4926-909F-37237D786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1" name="Picture 165">
          <a:extLst>
            <a:ext uri="{FF2B5EF4-FFF2-40B4-BE49-F238E27FC236}">
              <a16:creationId xmlns:a16="http://schemas.microsoft.com/office/drawing/2014/main" id="{30F567BD-6555-49D3-9748-DADE3A7B4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2" name="Picture 166">
          <a:extLst>
            <a:ext uri="{FF2B5EF4-FFF2-40B4-BE49-F238E27FC236}">
              <a16:creationId xmlns:a16="http://schemas.microsoft.com/office/drawing/2014/main" id="{54AA42B6-6F77-4A10-8394-0537124F0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3" name="Picture 167">
          <a:extLst>
            <a:ext uri="{FF2B5EF4-FFF2-40B4-BE49-F238E27FC236}">
              <a16:creationId xmlns:a16="http://schemas.microsoft.com/office/drawing/2014/main" id="{BEAB8D1F-955F-4304-B245-73F452898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4" name="Picture 168">
          <a:extLst>
            <a:ext uri="{FF2B5EF4-FFF2-40B4-BE49-F238E27FC236}">
              <a16:creationId xmlns:a16="http://schemas.microsoft.com/office/drawing/2014/main" id="{EC8E1587-A266-494C-9B0D-E90A0FB20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5" name="Picture 169">
          <a:extLst>
            <a:ext uri="{FF2B5EF4-FFF2-40B4-BE49-F238E27FC236}">
              <a16:creationId xmlns:a16="http://schemas.microsoft.com/office/drawing/2014/main" id="{AD88CD16-4D81-4DEE-9365-FCB08C63D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6" name="Picture 170">
          <a:extLst>
            <a:ext uri="{FF2B5EF4-FFF2-40B4-BE49-F238E27FC236}">
              <a16:creationId xmlns:a16="http://schemas.microsoft.com/office/drawing/2014/main" id="{BC232084-AE9B-4FAE-A78F-EC2C01C42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7" name="Picture 171">
          <a:extLst>
            <a:ext uri="{FF2B5EF4-FFF2-40B4-BE49-F238E27FC236}">
              <a16:creationId xmlns:a16="http://schemas.microsoft.com/office/drawing/2014/main" id="{614294B8-8474-408B-87E2-55BEA3406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8" name="Picture 172">
          <a:extLst>
            <a:ext uri="{FF2B5EF4-FFF2-40B4-BE49-F238E27FC236}">
              <a16:creationId xmlns:a16="http://schemas.microsoft.com/office/drawing/2014/main" id="{DC0F19CA-4346-4C12-855B-4937A421B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9" name="Picture 173">
          <a:extLst>
            <a:ext uri="{FF2B5EF4-FFF2-40B4-BE49-F238E27FC236}">
              <a16:creationId xmlns:a16="http://schemas.microsoft.com/office/drawing/2014/main" id="{5861129C-6DBF-4BEF-A2B2-BD2072223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0" name="Picture 174">
          <a:extLst>
            <a:ext uri="{FF2B5EF4-FFF2-40B4-BE49-F238E27FC236}">
              <a16:creationId xmlns:a16="http://schemas.microsoft.com/office/drawing/2014/main" id="{59FD9C5E-9B3D-4FC2-8DBD-4D73C32DD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1" name="Picture 175">
          <a:extLst>
            <a:ext uri="{FF2B5EF4-FFF2-40B4-BE49-F238E27FC236}">
              <a16:creationId xmlns:a16="http://schemas.microsoft.com/office/drawing/2014/main" id="{D96F8EC6-53A4-4858-84DA-9C327882F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2" name="Picture 262">
          <a:extLst>
            <a:ext uri="{FF2B5EF4-FFF2-40B4-BE49-F238E27FC236}">
              <a16:creationId xmlns:a16="http://schemas.microsoft.com/office/drawing/2014/main" id="{FA430B16-D25D-447B-A5DA-0A2820C2F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3" name="Picture 263">
          <a:extLst>
            <a:ext uri="{FF2B5EF4-FFF2-40B4-BE49-F238E27FC236}">
              <a16:creationId xmlns:a16="http://schemas.microsoft.com/office/drawing/2014/main" id="{38D15BBE-6D99-4D02-B145-85628945F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4" name="Picture 264">
          <a:extLst>
            <a:ext uri="{FF2B5EF4-FFF2-40B4-BE49-F238E27FC236}">
              <a16:creationId xmlns:a16="http://schemas.microsoft.com/office/drawing/2014/main" id="{2B23381B-FF20-4F0B-B641-9AB9FD3EA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5" name="Picture 265">
          <a:extLst>
            <a:ext uri="{FF2B5EF4-FFF2-40B4-BE49-F238E27FC236}">
              <a16:creationId xmlns:a16="http://schemas.microsoft.com/office/drawing/2014/main" id="{020836FB-725C-47B3-94EA-0272B34A5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6" name="Picture 266">
          <a:extLst>
            <a:ext uri="{FF2B5EF4-FFF2-40B4-BE49-F238E27FC236}">
              <a16:creationId xmlns:a16="http://schemas.microsoft.com/office/drawing/2014/main" id="{E1334FFA-C7D4-4055-A966-21A6F1BB4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7" name="Picture 267">
          <a:extLst>
            <a:ext uri="{FF2B5EF4-FFF2-40B4-BE49-F238E27FC236}">
              <a16:creationId xmlns:a16="http://schemas.microsoft.com/office/drawing/2014/main" id="{4CC87371-6310-46E3-AF7A-1DA9F100E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8" name="Picture 268">
          <a:extLst>
            <a:ext uri="{FF2B5EF4-FFF2-40B4-BE49-F238E27FC236}">
              <a16:creationId xmlns:a16="http://schemas.microsoft.com/office/drawing/2014/main" id="{0F03A558-FB46-4829-862A-3754CDC68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9" name="Picture 269">
          <a:extLst>
            <a:ext uri="{FF2B5EF4-FFF2-40B4-BE49-F238E27FC236}">
              <a16:creationId xmlns:a16="http://schemas.microsoft.com/office/drawing/2014/main" id="{C0018D6A-117D-45D8-B40D-C81443DC7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0" name="Picture 270">
          <a:extLst>
            <a:ext uri="{FF2B5EF4-FFF2-40B4-BE49-F238E27FC236}">
              <a16:creationId xmlns:a16="http://schemas.microsoft.com/office/drawing/2014/main" id="{BDA31000-AE3F-4500-96E7-D1767073E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1" name="Picture 271">
          <a:extLst>
            <a:ext uri="{FF2B5EF4-FFF2-40B4-BE49-F238E27FC236}">
              <a16:creationId xmlns:a16="http://schemas.microsoft.com/office/drawing/2014/main" id="{1FDB81C4-3842-4BD9-B520-DFFA60A4E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2" name="Picture 272">
          <a:extLst>
            <a:ext uri="{FF2B5EF4-FFF2-40B4-BE49-F238E27FC236}">
              <a16:creationId xmlns:a16="http://schemas.microsoft.com/office/drawing/2014/main" id="{53C86AB0-AE1F-45FC-AF24-F4F90EBDF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3" name="Picture 273">
          <a:extLst>
            <a:ext uri="{FF2B5EF4-FFF2-40B4-BE49-F238E27FC236}">
              <a16:creationId xmlns:a16="http://schemas.microsoft.com/office/drawing/2014/main" id="{BBBAD177-5253-44D4-AFF3-4B414CF40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4" name="Picture 274">
          <a:extLst>
            <a:ext uri="{FF2B5EF4-FFF2-40B4-BE49-F238E27FC236}">
              <a16:creationId xmlns:a16="http://schemas.microsoft.com/office/drawing/2014/main" id="{00631465-4783-4D7F-9453-33D9109B1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5" name="Picture 275">
          <a:extLst>
            <a:ext uri="{FF2B5EF4-FFF2-40B4-BE49-F238E27FC236}">
              <a16:creationId xmlns:a16="http://schemas.microsoft.com/office/drawing/2014/main" id="{B2F51A01-947A-4FB0-B60F-A06AAF734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6" name="Picture 276">
          <a:extLst>
            <a:ext uri="{FF2B5EF4-FFF2-40B4-BE49-F238E27FC236}">
              <a16:creationId xmlns:a16="http://schemas.microsoft.com/office/drawing/2014/main" id="{B0AF0DE4-9430-497C-A9AB-64D950A28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7" name="Picture 277">
          <a:extLst>
            <a:ext uri="{FF2B5EF4-FFF2-40B4-BE49-F238E27FC236}">
              <a16:creationId xmlns:a16="http://schemas.microsoft.com/office/drawing/2014/main" id="{5C2E28E2-3410-4A7B-9BC8-9369F1350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8" name="Picture 278">
          <a:extLst>
            <a:ext uri="{FF2B5EF4-FFF2-40B4-BE49-F238E27FC236}">
              <a16:creationId xmlns:a16="http://schemas.microsoft.com/office/drawing/2014/main" id="{750D70FC-3209-4C11-BF0A-27296D743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9" name="Picture 279">
          <a:extLst>
            <a:ext uri="{FF2B5EF4-FFF2-40B4-BE49-F238E27FC236}">
              <a16:creationId xmlns:a16="http://schemas.microsoft.com/office/drawing/2014/main" id="{C7CEED47-D67A-4896-BD70-9FA13F423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0" name="Picture 280">
          <a:extLst>
            <a:ext uri="{FF2B5EF4-FFF2-40B4-BE49-F238E27FC236}">
              <a16:creationId xmlns:a16="http://schemas.microsoft.com/office/drawing/2014/main" id="{3701C705-DC5F-4D32-ABE1-B83976628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1" name="Picture 281">
          <a:extLst>
            <a:ext uri="{FF2B5EF4-FFF2-40B4-BE49-F238E27FC236}">
              <a16:creationId xmlns:a16="http://schemas.microsoft.com/office/drawing/2014/main" id="{367D4E10-CEC3-4F48-95F4-F8D6CDDC8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2" name="Picture 282">
          <a:extLst>
            <a:ext uri="{FF2B5EF4-FFF2-40B4-BE49-F238E27FC236}">
              <a16:creationId xmlns:a16="http://schemas.microsoft.com/office/drawing/2014/main" id="{9D77B10D-B7BF-4E08-9B4E-F4A9A1098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3" name="Picture 283">
          <a:extLst>
            <a:ext uri="{FF2B5EF4-FFF2-40B4-BE49-F238E27FC236}">
              <a16:creationId xmlns:a16="http://schemas.microsoft.com/office/drawing/2014/main" id="{1E492D97-423F-40F7-AFB5-D4C674115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4" name="Picture 284">
          <a:extLst>
            <a:ext uri="{FF2B5EF4-FFF2-40B4-BE49-F238E27FC236}">
              <a16:creationId xmlns:a16="http://schemas.microsoft.com/office/drawing/2014/main" id="{D736F8F0-A8CD-4365-8702-FD7BB88BE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5" name="Picture 285">
          <a:extLst>
            <a:ext uri="{FF2B5EF4-FFF2-40B4-BE49-F238E27FC236}">
              <a16:creationId xmlns:a16="http://schemas.microsoft.com/office/drawing/2014/main" id="{8861A3ED-D147-4379-9208-43A28D1BE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6" name="Picture 286">
          <a:extLst>
            <a:ext uri="{FF2B5EF4-FFF2-40B4-BE49-F238E27FC236}">
              <a16:creationId xmlns:a16="http://schemas.microsoft.com/office/drawing/2014/main" id="{4487DEBB-4B8C-4A90-891F-091714C56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7" name="Picture 287">
          <a:extLst>
            <a:ext uri="{FF2B5EF4-FFF2-40B4-BE49-F238E27FC236}">
              <a16:creationId xmlns:a16="http://schemas.microsoft.com/office/drawing/2014/main" id="{6C119359-E1CA-459B-9B8F-DE0C92DCC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8" name="Picture 18">
          <a:extLst>
            <a:ext uri="{FF2B5EF4-FFF2-40B4-BE49-F238E27FC236}">
              <a16:creationId xmlns:a16="http://schemas.microsoft.com/office/drawing/2014/main" id="{413C2130-C967-4B89-A243-E95365503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9" name="Picture 19">
          <a:extLst>
            <a:ext uri="{FF2B5EF4-FFF2-40B4-BE49-F238E27FC236}">
              <a16:creationId xmlns:a16="http://schemas.microsoft.com/office/drawing/2014/main" id="{BDEF8AF7-B002-41BD-BE92-426BE4422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0" name="Picture 20">
          <a:extLst>
            <a:ext uri="{FF2B5EF4-FFF2-40B4-BE49-F238E27FC236}">
              <a16:creationId xmlns:a16="http://schemas.microsoft.com/office/drawing/2014/main" id="{1D500B34-084D-4C1F-BBB9-C270897AE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1" name="Picture 21">
          <a:extLst>
            <a:ext uri="{FF2B5EF4-FFF2-40B4-BE49-F238E27FC236}">
              <a16:creationId xmlns:a16="http://schemas.microsoft.com/office/drawing/2014/main" id="{302346C3-6518-49B8-A7EE-A117E262E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2" name="Picture 22">
          <a:extLst>
            <a:ext uri="{FF2B5EF4-FFF2-40B4-BE49-F238E27FC236}">
              <a16:creationId xmlns:a16="http://schemas.microsoft.com/office/drawing/2014/main" id="{B22798A5-647A-4181-977C-F3E2D5892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3" name="Picture 23">
          <a:extLst>
            <a:ext uri="{FF2B5EF4-FFF2-40B4-BE49-F238E27FC236}">
              <a16:creationId xmlns:a16="http://schemas.microsoft.com/office/drawing/2014/main" id="{250139A6-9176-4D99-AFDC-9EB4AD7AF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4" name="Picture 24">
          <a:extLst>
            <a:ext uri="{FF2B5EF4-FFF2-40B4-BE49-F238E27FC236}">
              <a16:creationId xmlns:a16="http://schemas.microsoft.com/office/drawing/2014/main" id="{D458EA75-C021-4B7B-80F5-41E7C0D24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5" name="Picture 25">
          <a:extLst>
            <a:ext uri="{FF2B5EF4-FFF2-40B4-BE49-F238E27FC236}">
              <a16:creationId xmlns:a16="http://schemas.microsoft.com/office/drawing/2014/main" id="{DA7EFAB0-F861-4796-B465-E149162C3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6" name="Picture 26">
          <a:extLst>
            <a:ext uri="{FF2B5EF4-FFF2-40B4-BE49-F238E27FC236}">
              <a16:creationId xmlns:a16="http://schemas.microsoft.com/office/drawing/2014/main" id="{5067BEFF-6FF6-4EBC-9AC9-CBFE1C40C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7" name="Picture 27">
          <a:extLst>
            <a:ext uri="{FF2B5EF4-FFF2-40B4-BE49-F238E27FC236}">
              <a16:creationId xmlns:a16="http://schemas.microsoft.com/office/drawing/2014/main" id="{3A1E28BE-DDCD-48B6-9703-0C8B9AF9C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8" name="Picture 28">
          <a:extLst>
            <a:ext uri="{FF2B5EF4-FFF2-40B4-BE49-F238E27FC236}">
              <a16:creationId xmlns:a16="http://schemas.microsoft.com/office/drawing/2014/main" id="{C02E0809-A1DE-4966-AED9-460A1D95B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9" name="Picture 29">
          <a:extLst>
            <a:ext uri="{FF2B5EF4-FFF2-40B4-BE49-F238E27FC236}">
              <a16:creationId xmlns:a16="http://schemas.microsoft.com/office/drawing/2014/main" id="{366E3AF3-1597-4F60-9340-253874540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0" name="Picture 30">
          <a:extLst>
            <a:ext uri="{FF2B5EF4-FFF2-40B4-BE49-F238E27FC236}">
              <a16:creationId xmlns:a16="http://schemas.microsoft.com/office/drawing/2014/main" id="{5564E8B6-FE0D-4AB2-A599-DD3734911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1" name="Picture 31">
          <a:extLst>
            <a:ext uri="{FF2B5EF4-FFF2-40B4-BE49-F238E27FC236}">
              <a16:creationId xmlns:a16="http://schemas.microsoft.com/office/drawing/2014/main" id="{208A52D6-BC61-47C9-B9A7-062E84982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2" name="Picture 32">
          <a:extLst>
            <a:ext uri="{FF2B5EF4-FFF2-40B4-BE49-F238E27FC236}">
              <a16:creationId xmlns:a16="http://schemas.microsoft.com/office/drawing/2014/main" id="{7DDA0068-C460-4F85-95D6-49DBD8E6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3" name="Picture 33">
          <a:extLst>
            <a:ext uri="{FF2B5EF4-FFF2-40B4-BE49-F238E27FC236}">
              <a16:creationId xmlns:a16="http://schemas.microsoft.com/office/drawing/2014/main" id="{303BE17F-2056-4B9B-ADB7-56E401D6F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4" name="Picture 34">
          <a:extLst>
            <a:ext uri="{FF2B5EF4-FFF2-40B4-BE49-F238E27FC236}">
              <a16:creationId xmlns:a16="http://schemas.microsoft.com/office/drawing/2014/main" id="{8B52DC3B-76EC-469C-ACAB-D65B0912E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5" name="Picture 35">
          <a:extLst>
            <a:ext uri="{FF2B5EF4-FFF2-40B4-BE49-F238E27FC236}">
              <a16:creationId xmlns:a16="http://schemas.microsoft.com/office/drawing/2014/main" id="{031F0BD3-466C-46A2-BA64-735AB22C0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6" name="Picture 36">
          <a:extLst>
            <a:ext uri="{FF2B5EF4-FFF2-40B4-BE49-F238E27FC236}">
              <a16:creationId xmlns:a16="http://schemas.microsoft.com/office/drawing/2014/main" id="{E3F1A792-D11C-4C8A-B36B-30D241C5A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7" name="Picture 37">
          <a:extLst>
            <a:ext uri="{FF2B5EF4-FFF2-40B4-BE49-F238E27FC236}">
              <a16:creationId xmlns:a16="http://schemas.microsoft.com/office/drawing/2014/main" id="{9300DAA2-9959-42A2-8057-C0A0BFAA1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8" name="Picture 38">
          <a:extLst>
            <a:ext uri="{FF2B5EF4-FFF2-40B4-BE49-F238E27FC236}">
              <a16:creationId xmlns:a16="http://schemas.microsoft.com/office/drawing/2014/main" id="{2ED9C4E4-E2AE-48ED-A4B9-410A16E5A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9" name="Picture 39">
          <a:extLst>
            <a:ext uri="{FF2B5EF4-FFF2-40B4-BE49-F238E27FC236}">
              <a16:creationId xmlns:a16="http://schemas.microsoft.com/office/drawing/2014/main" id="{805A38B7-C308-4025-BA33-4B1BF0C3B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0" name="Picture 40">
          <a:extLst>
            <a:ext uri="{FF2B5EF4-FFF2-40B4-BE49-F238E27FC236}">
              <a16:creationId xmlns:a16="http://schemas.microsoft.com/office/drawing/2014/main" id="{D811AD46-F714-4240-B445-169D53965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1" name="Picture 41">
          <a:extLst>
            <a:ext uri="{FF2B5EF4-FFF2-40B4-BE49-F238E27FC236}">
              <a16:creationId xmlns:a16="http://schemas.microsoft.com/office/drawing/2014/main" id="{C2A4BB44-CB3E-4020-9E55-3BA2C1FB4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2" name="Picture 42">
          <a:extLst>
            <a:ext uri="{FF2B5EF4-FFF2-40B4-BE49-F238E27FC236}">
              <a16:creationId xmlns:a16="http://schemas.microsoft.com/office/drawing/2014/main" id="{0BB025FC-FE6D-4A37-9F38-4A834C083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3" name="Picture 43">
          <a:extLst>
            <a:ext uri="{FF2B5EF4-FFF2-40B4-BE49-F238E27FC236}">
              <a16:creationId xmlns:a16="http://schemas.microsoft.com/office/drawing/2014/main" id="{B8046FA9-4680-4255-BB38-A9944670E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4" name="Picture 44">
          <a:extLst>
            <a:ext uri="{FF2B5EF4-FFF2-40B4-BE49-F238E27FC236}">
              <a16:creationId xmlns:a16="http://schemas.microsoft.com/office/drawing/2014/main" id="{8583E765-FD18-427A-BC9F-7B3CEDB80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5" name="Picture 45">
          <a:extLst>
            <a:ext uri="{FF2B5EF4-FFF2-40B4-BE49-F238E27FC236}">
              <a16:creationId xmlns:a16="http://schemas.microsoft.com/office/drawing/2014/main" id="{AE138B90-4B8F-4221-A81E-F338CD60D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6" name="Picture 46">
          <a:extLst>
            <a:ext uri="{FF2B5EF4-FFF2-40B4-BE49-F238E27FC236}">
              <a16:creationId xmlns:a16="http://schemas.microsoft.com/office/drawing/2014/main" id="{FF06A051-155C-4F4E-AC7F-B42A1F198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7" name="Picture 47">
          <a:extLst>
            <a:ext uri="{FF2B5EF4-FFF2-40B4-BE49-F238E27FC236}">
              <a16:creationId xmlns:a16="http://schemas.microsoft.com/office/drawing/2014/main" id="{7A16992B-F063-44D2-85A3-308DE3491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8" name="Picture 48">
          <a:extLst>
            <a:ext uri="{FF2B5EF4-FFF2-40B4-BE49-F238E27FC236}">
              <a16:creationId xmlns:a16="http://schemas.microsoft.com/office/drawing/2014/main" id="{BB937287-F3D7-4600-84F8-A3CC86E11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9" name="Picture 49">
          <a:extLst>
            <a:ext uri="{FF2B5EF4-FFF2-40B4-BE49-F238E27FC236}">
              <a16:creationId xmlns:a16="http://schemas.microsoft.com/office/drawing/2014/main" id="{77A9E414-1B39-41CB-B5E1-23FA8080B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0" name="Picture 50">
          <a:extLst>
            <a:ext uri="{FF2B5EF4-FFF2-40B4-BE49-F238E27FC236}">
              <a16:creationId xmlns:a16="http://schemas.microsoft.com/office/drawing/2014/main" id="{E6752DB9-CF3C-4AA1-B1C7-EFE75DCF6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1" name="Picture 51">
          <a:extLst>
            <a:ext uri="{FF2B5EF4-FFF2-40B4-BE49-F238E27FC236}">
              <a16:creationId xmlns:a16="http://schemas.microsoft.com/office/drawing/2014/main" id="{DFC10C8D-DEFF-4ED6-BD89-F4348347E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2" name="Picture 52">
          <a:extLst>
            <a:ext uri="{FF2B5EF4-FFF2-40B4-BE49-F238E27FC236}">
              <a16:creationId xmlns:a16="http://schemas.microsoft.com/office/drawing/2014/main" id="{076220AF-B6EC-4B30-9284-B26224E45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3" name="Picture 53">
          <a:extLst>
            <a:ext uri="{FF2B5EF4-FFF2-40B4-BE49-F238E27FC236}">
              <a16:creationId xmlns:a16="http://schemas.microsoft.com/office/drawing/2014/main" id="{7A2A2222-D97E-4F63-AEEB-4311AD8D6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4" name="Picture 54">
          <a:extLst>
            <a:ext uri="{FF2B5EF4-FFF2-40B4-BE49-F238E27FC236}">
              <a16:creationId xmlns:a16="http://schemas.microsoft.com/office/drawing/2014/main" id="{F3C2AD22-BB8E-4A23-A3CA-BFD35F482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5" name="Picture 55">
          <a:extLst>
            <a:ext uri="{FF2B5EF4-FFF2-40B4-BE49-F238E27FC236}">
              <a16:creationId xmlns:a16="http://schemas.microsoft.com/office/drawing/2014/main" id="{C6E28A4E-F457-4AA1-87C2-3F69B8B72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6" name="Picture 56">
          <a:extLst>
            <a:ext uri="{FF2B5EF4-FFF2-40B4-BE49-F238E27FC236}">
              <a16:creationId xmlns:a16="http://schemas.microsoft.com/office/drawing/2014/main" id="{5448BD8E-2E29-4601-9CB7-AF8CB9D59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7" name="Picture 57">
          <a:extLst>
            <a:ext uri="{FF2B5EF4-FFF2-40B4-BE49-F238E27FC236}">
              <a16:creationId xmlns:a16="http://schemas.microsoft.com/office/drawing/2014/main" id="{9DD881C3-780C-4527-BF47-8501C9A7D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8" name="Picture 58">
          <a:extLst>
            <a:ext uri="{FF2B5EF4-FFF2-40B4-BE49-F238E27FC236}">
              <a16:creationId xmlns:a16="http://schemas.microsoft.com/office/drawing/2014/main" id="{636F3854-B866-4871-8196-918C20C74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9" name="Picture 59">
          <a:extLst>
            <a:ext uri="{FF2B5EF4-FFF2-40B4-BE49-F238E27FC236}">
              <a16:creationId xmlns:a16="http://schemas.microsoft.com/office/drawing/2014/main" id="{6C524151-3D58-45A9-9ABE-5ED51769B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0" name="Picture 60">
          <a:extLst>
            <a:ext uri="{FF2B5EF4-FFF2-40B4-BE49-F238E27FC236}">
              <a16:creationId xmlns:a16="http://schemas.microsoft.com/office/drawing/2014/main" id="{4DC141CD-0A5D-45EA-8424-0BD9AB66D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1" name="Picture 61">
          <a:extLst>
            <a:ext uri="{FF2B5EF4-FFF2-40B4-BE49-F238E27FC236}">
              <a16:creationId xmlns:a16="http://schemas.microsoft.com/office/drawing/2014/main" id="{43C8D605-5CC1-4559-BE57-AD340B1CE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2" name="Picture 62">
          <a:extLst>
            <a:ext uri="{FF2B5EF4-FFF2-40B4-BE49-F238E27FC236}">
              <a16:creationId xmlns:a16="http://schemas.microsoft.com/office/drawing/2014/main" id="{13F16147-722E-4D36-977C-71373F95F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3" name="Picture 63">
          <a:extLst>
            <a:ext uri="{FF2B5EF4-FFF2-40B4-BE49-F238E27FC236}">
              <a16:creationId xmlns:a16="http://schemas.microsoft.com/office/drawing/2014/main" id="{128B34A9-161B-4FFB-BA7D-010429C7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4" name="Picture 104">
          <a:extLst>
            <a:ext uri="{FF2B5EF4-FFF2-40B4-BE49-F238E27FC236}">
              <a16:creationId xmlns:a16="http://schemas.microsoft.com/office/drawing/2014/main" id="{9819ED83-4C86-407C-94CA-23AC1791B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5" name="Picture 105">
          <a:extLst>
            <a:ext uri="{FF2B5EF4-FFF2-40B4-BE49-F238E27FC236}">
              <a16:creationId xmlns:a16="http://schemas.microsoft.com/office/drawing/2014/main" id="{E81FB3EF-7177-4B20-810E-F3C8850BC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6" name="Picture 106">
          <a:extLst>
            <a:ext uri="{FF2B5EF4-FFF2-40B4-BE49-F238E27FC236}">
              <a16:creationId xmlns:a16="http://schemas.microsoft.com/office/drawing/2014/main" id="{7001C679-F531-4E00-A036-D7E13D71B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7" name="Picture 107">
          <a:extLst>
            <a:ext uri="{FF2B5EF4-FFF2-40B4-BE49-F238E27FC236}">
              <a16:creationId xmlns:a16="http://schemas.microsoft.com/office/drawing/2014/main" id="{0CBEBB9E-8BD6-471B-B708-1ED883E0D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8" name="Picture 108">
          <a:extLst>
            <a:ext uri="{FF2B5EF4-FFF2-40B4-BE49-F238E27FC236}">
              <a16:creationId xmlns:a16="http://schemas.microsoft.com/office/drawing/2014/main" id="{1FF9EC5B-4C8E-47BB-BFD9-4DDC578C4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9" name="Picture 109">
          <a:extLst>
            <a:ext uri="{FF2B5EF4-FFF2-40B4-BE49-F238E27FC236}">
              <a16:creationId xmlns:a16="http://schemas.microsoft.com/office/drawing/2014/main" id="{2AFF2EB7-AA7B-4104-B6BB-0C254D3DA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0" name="Picture 110">
          <a:extLst>
            <a:ext uri="{FF2B5EF4-FFF2-40B4-BE49-F238E27FC236}">
              <a16:creationId xmlns:a16="http://schemas.microsoft.com/office/drawing/2014/main" id="{FF4AFBF1-A636-49B8-B05D-B19A6E3FC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1" name="Picture 111">
          <a:extLst>
            <a:ext uri="{FF2B5EF4-FFF2-40B4-BE49-F238E27FC236}">
              <a16:creationId xmlns:a16="http://schemas.microsoft.com/office/drawing/2014/main" id="{5B185CC1-8E14-4BC8-B313-1674FD0C7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2" name="Picture 112">
          <a:extLst>
            <a:ext uri="{FF2B5EF4-FFF2-40B4-BE49-F238E27FC236}">
              <a16:creationId xmlns:a16="http://schemas.microsoft.com/office/drawing/2014/main" id="{FBA565BE-CB68-4681-BD66-0429499B7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3" name="Picture 113">
          <a:extLst>
            <a:ext uri="{FF2B5EF4-FFF2-40B4-BE49-F238E27FC236}">
              <a16:creationId xmlns:a16="http://schemas.microsoft.com/office/drawing/2014/main" id="{1963BD6A-C409-4A84-A118-0F4DC6DBA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4" name="Picture 114">
          <a:extLst>
            <a:ext uri="{FF2B5EF4-FFF2-40B4-BE49-F238E27FC236}">
              <a16:creationId xmlns:a16="http://schemas.microsoft.com/office/drawing/2014/main" id="{1D6A0795-AF6D-467F-B5D3-3306002BA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5" name="Picture 115">
          <a:extLst>
            <a:ext uri="{FF2B5EF4-FFF2-40B4-BE49-F238E27FC236}">
              <a16:creationId xmlns:a16="http://schemas.microsoft.com/office/drawing/2014/main" id="{5F08B0CC-7982-4B9D-AE91-99EA190E9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6" name="Picture 116">
          <a:extLst>
            <a:ext uri="{FF2B5EF4-FFF2-40B4-BE49-F238E27FC236}">
              <a16:creationId xmlns:a16="http://schemas.microsoft.com/office/drawing/2014/main" id="{085FA5C0-7D9C-4769-AF05-596467979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7" name="Picture 117">
          <a:extLst>
            <a:ext uri="{FF2B5EF4-FFF2-40B4-BE49-F238E27FC236}">
              <a16:creationId xmlns:a16="http://schemas.microsoft.com/office/drawing/2014/main" id="{5F7C294B-1386-49ED-98A0-E3F14B3DF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8" name="Picture 118">
          <a:extLst>
            <a:ext uri="{FF2B5EF4-FFF2-40B4-BE49-F238E27FC236}">
              <a16:creationId xmlns:a16="http://schemas.microsoft.com/office/drawing/2014/main" id="{E6ED9A11-495E-4B1E-9684-CAE470D5A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9" name="Picture 119">
          <a:extLst>
            <a:ext uri="{FF2B5EF4-FFF2-40B4-BE49-F238E27FC236}">
              <a16:creationId xmlns:a16="http://schemas.microsoft.com/office/drawing/2014/main" id="{05707321-7DDF-4836-8B12-5178FC0B7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0" name="Picture 120">
          <a:extLst>
            <a:ext uri="{FF2B5EF4-FFF2-40B4-BE49-F238E27FC236}">
              <a16:creationId xmlns:a16="http://schemas.microsoft.com/office/drawing/2014/main" id="{E138911F-F657-4D25-82BB-1FFDCEFEC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1" name="Picture 121">
          <a:extLst>
            <a:ext uri="{FF2B5EF4-FFF2-40B4-BE49-F238E27FC236}">
              <a16:creationId xmlns:a16="http://schemas.microsoft.com/office/drawing/2014/main" id="{ADE8E51D-F096-46BF-8F4E-CE57E0CE9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2" name="Picture 122">
          <a:extLst>
            <a:ext uri="{FF2B5EF4-FFF2-40B4-BE49-F238E27FC236}">
              <a16:creationId xmlns:a16="http://schemas.microsoft.com/office/drawing/2014/main" id="{F0C61FD5-4025-4A6F-813B-AB9EEFC84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3" name="Picture 123">
          <a:extLst>
            <a:ext uri="{FF2B5EF4-FFF2-40B4-BE49-F238E27FC236}">
              <a16:creationId xmlns:a16="http://schemas.microsoft.com/office/drawing/2014/main" id="{64907812-08A5-44F1-942E-F8A5BB647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4" name="Picture 124">
          <a:extLst>
            <a:ext uri="{FF2B5EF4-FFF2-40B4-BE49-F238E27FC236}">
              <a16:creationId xmlns:a16="http://schemas.microsoft.com/office/drawing/2014/main" id="{06E5716B-A1FF-4B55-8D83-E3DC32292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5" name="Picture 125">
          <a:extLst>
            <a:ext uri="{FF2B5EF4-FFF2-40B4-BE49-F238E27FC236}">
              <a16:creationId xmlns:a16="http://schemas.microsoft.com/office/drawing/2014/main" id="{D63D4682-7CCB-4B78-83DE-151924182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6" name="Picture 126">
          <a:extLst>
            <a:ext uri="{FF2B5EF4-FFF2-40B4-BE49-F238E27FC236}">
              <a16:creationId xmlns:a16="http://schemas.microsoft.com/office/drawing/2014/main" id="{854E6848-DD10-44C8-B7DB-8FB9CAA95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7" name="Picture 127">
          <a:extLst>
            <a:ext uri="{FF2B5EF4-FFF2-40B4-BE49-F238E27FC236}">
              <a16:creationId xmlns:a16="http://schemas.microsoft.com/office/drawing/2014/main" id="{FABED104-3C63-4A02-B9B7-671856508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8" name="Picture 128">
          <a:extLst>
            <a:ext uri="{FF2B5EF4-FFF2-40B4-BE49-F238E27FC236}">
              <a16:creationId xmlns:a16="http://schemas.microsoft.com/office/drawing/2014/main" id="{48BB22BC-34DD-4061-ACDE-3CF226603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9" name="Picture 129">
          <a:extLst>
            <a:ext uri="{FF2B5EF4-FFF2-40B4-BE49-F238E27FC236}">
              <a16:creationId xmlns:a16="http://schemas.microsoft.com/office/drawing/2014/main" id="{417E023E-887A-4056-9B8B-BC9D95CF3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0" name="Picture 130">
          <a:extLst>
            <a:ext uri="{FF2B5EF4-FFF2-40B4-BE49-F238E27FC236}">
              <a16:creationId xmlns:a16="http://schemas.microsoft.com/office/drawing/2014/main" id="{C4FF01D9-D9B9-4F86-95C1-2529F911A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1" name="Picture 131">
          <a:extLst>
            <a:ext uri="{FF2B5EF4-FFF2-40B4-BE49-F238E27FC236}">
              <a16:creationId xmlns:a16="http://schemas.microsoft.com/office/drawing/2014/main" id="{8B654666-06D0-4EA8-B450-328D79C5E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2" name="Picture 132">
          <a:extLst>
            <a:ext uri="{FF2B5EF4-FFF2-40B4-BE49-F238E27FC236}">
              <a16:creationId xmlns:a16="http://schemas.microsoft.com/office/drawing/2014/main" id="{8EC3D0BF-E880-4DDD-B4B6-7370A8C89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3" name="Picture 133">
          <a:extLst>
            <a:ext uri="{FF2B5EF4-FFF2-40B4-BE49-F238E27FC236}">
              <a16:creationId xmlns:a16="http://schemas.microsoft.com/office/drawing/2014/main" id="{B369B191-396A-45D6-B4AE-BA8FE5FC2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4" name="Picture 134">
          <a:extLst>
            <a:ext uri="{FF2B5EF4-FFF2-40B4-BE49-F238E27FC236}">
              <a16:creationId xmlns:a16="http://schemas.microsoft.com/office/drawing/2014/main" id="{29D3C401-797B-4AB0-BB16-2A93F0A21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5" name="Picture 135">
          <a:extLst>
            <a:ext uri="{FF2B5EF4-FFF2-40B4-BE49-F238E27FC236}">
              <a16:creationId xmlns:a16="http://schemas.microsoft.com/office/drawing/2014/main" id="{DA88D761-211C-4CED-AA5E-698A877D2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6" name="Picture 136">
          <a:extLst>
            <a:ext uri="{FF2B5EF4-FFF2-40B4-BE49-F238E27FC236}">
              <a16:creationId xmlns:a16="http://schemas.microsoft.com/office/drawing/2014/main" id="{08711733-7919-4432-A48A-AD9A65B51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7" name="Picture 137">
          <a:extLst>
            <a:ext uri="{FF2B5EF4-FFF2-40B4-BE49-F238E27FC236}">
              <a16:creationId xmlns:a16="http://schemas.microsoft.com/office/drawing/2014/main" id="{FF19D2BB-9135-4BC2-9815-4250BE30B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8" name="Picture 138">
          <a:extLst>
            <a:ext uri="{FF2B5EF4-FFF2-40B4-BE49-F238E27FC236}">
              <a16:creationId xmlns:a16="http://schemas.microsoft.com/office/drawing/2014/main" id="{5010F5C3-81EA-4FC5-A205-28856C163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9" name="Picture 139">
          <a:extLst>
            <a:ext uri="{FF2B5EF4-FFF2-40B4-BE49-F238E27FC236}">
              <a16:creationId xmlns:a16="http://schemas.microsoft.com/office/drawing/2014/main" id="{154A8196-48FC-43E0-9D34-7287DD946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0" name="Picture 140">
          <a:extLst>
            <a:ext uri="{FF2B5EF4-FFF2-40B4-BE49-F238E27FC236}">
              <a16:creationId xmlns:a16="http://schemas.microsoft.com/office/drawing/2014/main" id="{F641C41D-3F29-4A65-873D-9FE064AE7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1" name="Picture 141">
          <a:extLst>
            <a:ext uri="{FF2B5EF4-FFF2-40B4-BE49-F238E27FC236}">
              <a16:creationId xmlns:a16="http://schemas.microsoft.com/office/drawing/2014/main" id="{2D83A9D3-BEE5-4DB5-8210-7DC07CC28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2" name="Picture 142">
          <a:extLst>
            <a:ext uri="{FF2B5EF4-FFF2-40B4-BE49-F238E27FC236}">
              <a16:creationId xmlns:a16="http://schemas.microsoft.com/office/drawing/2014/main" id="{CF1D9B79-D808-4340-9003-B56B3A7AF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3" name="Picture 143">
          <a:extLst>
            <a:ext uri="{FF2B5EF4-FFF2-40B4-BE49-F238E27FC236}">
              <a16:creationId xmlns:a16="http://schemas.microsoft.com/office/drawing/2014/main" id="{C2784036-2D7A-4493-A06D-107C52D77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4" name="Picture 144">
          <a:extLst>
            <a:ext uri="{FF2B5EF4-FFF2-40B4-BE49-F238E27FC236}">
              <a16:creationId xmlns:a16="http://schemas.microsoft.com/office/drawing/2014/main" id="{E6739A76-34A7-494E-B3B8-87CCFD2C6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5" name="Picture 145">
          <a:extLst>
            <a:ext uri="{FF2B5EF4-FFF2-40B4-BE49-F238E27FC236}">
              <a16:creationId xmlns:a16="http://schemas.microsoft.com/office/drawing/2014/main" id="{ECBA2549-0B16-4D59-9EA6-D4F6B06A2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6" name="Picture 146">
          <a:extLst>
            <a:ext uri="{FF2B5EF4-FFF2-40B4-BE49-F238E27FC236}">
              <a16:creationId xmlns:a16="http://schemas.microsoft.com/office/drawing/2014/main" id="{0E0C70EB-C773-4864-AA90-F75CADC88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7" name="Picture 147">
          <a:extLst>
            <a:ext uri="{FF2B5EF4-FFF2-40B4-BE49-F238E27FC236}">
              <a16:creationId xmlns:a16="http://schemas.microsoft.com/office/drawing/2014/main" id="{F782E72F-F1D7-4FF9-864F-D966EAD47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8" name="Picture 148">
          <a:extLst>
            <a:ext uri="{FF2B5EF4-FFF2-40B4-BE49-F238E27FC236}">
              <a16:creationId xmlns:a16="http://schemas.microsoft.com/office/drawing/2014/main" id="{83459C28-EA83-4577-B8CC-21C76F360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9" name="Picture 149">
          <a:extLst>
            <a:ext uri="{FF2B5EF4-FFF2-40B4-BE49-F238E27FC236}">
              <a16:creationId xmlns:a16="http://schemas.microsoft.com/office/drawing/2014/main" id="{5EF612AE-33F1-40C4-924F-E324C417A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0" name="Picture 216">
          <a:extLst>
            <a:ext uri="{FF2B5EF4-FFF2-40B4-BE49-F238E27FC236}">
              <a16:creationId xmlns:a16="http://schemas.microsoft.com/office/drawing/2014/main" id="{F18EB6C2-5DD8-4C8E-82C6-003B8B9A2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1" name="Picture 217">
          <a:extLst>
            <a:ext uri="{FF2B5EF4-FFF2-40B4-BE49-F238E27FC236}">
              <a16:creationId xmlns:a16="http://schemas.microsoft.com/office/drawing/2014/main" id="{8D7FE97A-557D-46EB-9590-A97F847A1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2" name="Picture 218">
          <a:extLst>
            <a:ext uri="{FF2B5EF4-FFF2-40B4-BE49-F238E27FC236}">
              <a16:creationId xmlns:a16="http://schemas.microsoft.com/office/drawing/2014/main" id="{4F47D5D4-A372-477E-BCDC-FD8BD1CFC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3" name="Picture 219">
          <a:extLst>
            <a:ext uri="{FF2B5EF4-FFF2-40B4-BE49-F238E27FC236}">
              <a16:creationId xmlns:a16="http://schemas.microsoft.com/office/drawing/2014/main" id="{202C9B0B-C4CA-47D6-83C8-F8C763C11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4" name="Picture 220">
          <a:extLst>
            <a:ext uri="{FF2B5EF4-FFF2-40B4-BE49-F238E27FC236}">
              <a16:creationId xmlns:a16="http://schemas.microsoft.com/office/drawing/2014/main" id="{B8C8F986-19D3-4594-853B-6EE9AB70B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5" name="Picture 221">
          <a:extLst>
            <a:ext uri="{FF2B5EF4-FFF2-40B4-BE49-F238E27FC236}">
              <a16:creationId xmlns:a16="http://schemas.microsoft.com/office/drawing/2014/main" id="{B0E45B80-0EA6-4D51-AC79-2182002D5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6" name="Picture 222">
          <a:extLst>
            <a:ext uri="{FF2B5EF4-FFF2-40B4-BE49-F238E27FC236}">
              <a16:creationId xmlns:a16="http://schemas.microsoft.com/office/drawing/2014/main" id="{D8EDDBDA-C46B-4D5A-ABC6-3F659D65B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7" name="Picture 223">
          <a:extLst>
            <a:ext uri="{FF2B5EF4-FFF2-40B4-BE49-F238E27FC236}">
              <a16:creationId xmlns:a16="http://schemas.microsoft.com/office/drawing/2014/main" id="{395957BF-323A-40E7-81E2-81B86FFE2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8" name="Picture 224">
          <a:extLst>
            <a:ext uri="{FF2B5EF4-FFF2-40B4-BE49-F238E27FC236}">
              <a16:creationId xmlns:a16="http://schemas.microsoft.com/office/drawing/2014/main" id="{C5A596F3-DB24-451A-A3E7-4266604AA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9" name="Picture 225">
          <a:extLst>
            <a:ext uri="{FF2B5EF4-FFF2-40B4-BE49-F238E27FC236}">
              <a16:creationId xmlns:a16="http://schemas.microsoft.com/office/drawing/2014/main" id="{82801C06-4DAF-4B66-9D9B-AB484E8DE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0" name="Picture 226">
          <a:extLst>
            <a:ext uri="{FF2B5EF4-FFF2-40B4-BE49-F238E27FC236}">
              <a16:creationId xmlns:a16="http://schemas.microsoft.com/office/drawing/2014/main" id="{4B90288A-BF91-47A0-AF11-2A2D00B8C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1" name="Picture 227">
          <a:extLst>
            <a:ext uri="{FF2B5EF4-FFF2-40B4-BE49-F238E27FC236}">
              <a16:creationId xmlns:a16="http://schemas.microsoft.com/office/drawing/2014/main" id="{CBAC2392-CBF3-434E-8D93-1517DA8D6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2" name="Picture 228">
          <a:extLst>
            <a:ext uri="{FF2B5EF4-FFF2-40B4-BE49-F238E27FC236}">
              <a16:creationId xmlns:a16="http://schemas.microsoft.com/office/drawing/2014/main" id="{16863CD3-D039-4A98-893E-92E85BA5B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3" name="Picture 229">
          <a:extLst>
            <a:ext uri="{FF2B5EF4-FFF2-40B4-BE49-F238E27FC236}">
              <a16:creationId xmlns:a16="http://schemas.microsoft.com/office/drawing/2014/main" id="{9577C6D4-C486-42BE-B793-B39A205EC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4" name="Picture 230">
          <a:extLst>
            <a:ext uri="{FF2B5EF4-FFF2-40B4-BE49-F238E27FC236}">
              <a16:creationId xmlns:a16="http://schemas.microsoft.com/office/drawing/2014/main" id="{7411996B-ECD3-4B81-B024-2B40CDD7C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5" name="Picture 231">
          <a:extLst>
            <a:ext uri="{FF2B5EF4-FFF2-40B4-BE49-F238E27FC236}">
              <a16:creationId xmlns:a16="http://schemas.microsoft.com/office/drawing/2014/main" id="{A01EA996-CFC8-4FFA-A93B-842A2A7E8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6" name="Picture 232">
          <a:extLst>
            <a:ext uri="{FF2B5EF4-FFF2-40B4-BE49-F238E27FC236}">
              <a16:creationId xmlns:a16="http://schemas.microsoft.com/office/drawing/2014/main" id="{2BD183D9-61EB-4475-B506-534356217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7" name="Picture 233">
          <a:extLst>
            <a:ext uri="{FF2B5EF4-FFF2-40B4-BE49-F238E27FC236}">
              <a16:creationId xmlns:a16="http://schemas.microsoft.com/office/drawing/2014/main" id="{99B037CA-8C3F-4982-B44D-11F1FC1CD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8" name="Picture 234">
          <a:extLst>
            <a:ext uri="{FF2B5EF4-FFF2-40B4-BE49-F238E27FC236}">
              <a16:creationId xmlns:a16="http://schemas.microsoft.com/office/drawing/2014/main" id="{D23FF0C1-8FE9-4F51-8C34-563DF526D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9" name="Picture 235">
          <a:extLst>
            <a:ext uri="{FF2B5EF4-FFF2-40B4-BE49-F238E27FC236}">
              <a16:creationId xmlns:a16="http://schemas.microsoft.com/office/drawing/2014/main" id="{8377CCE2-2712-407B-8678-7BA432AC4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0" name="Picture 236">
          <a:extLst>
            <a:ext uri="{FF2B5EF4-FFF2-40B4-BE49-F238E27FC236}">
              <a16:creationId xmlns:a16="http://schemas.microsoft.com/office/drawing/2014/main" id="{59C8F2CE-3E29-4E0B-B031-CC50BB191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1" name="Picture 237">
          <a:extLst>
            <a:ext uri="{FF2B5EF4-FFF2-40B4-BE49-F238E27FC236}">
              <a16:creationId xmlns:a16="http://schemas.microsoft.com/office/drawing/2014/main" id="{3E3C1058-B56C-4B06-9745-E0F2FE9F5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2" name="Picture 238">
          <a:extLst>
            <a:ext uri="{FF2B5EF4-FFF2-40B4-BE49-F238E27FC236}">
              <a16:creationId xmlns:a16="http://schemas.microsoft.com/office/drawing/2014/main" id="{2F846FE7-47A5-4E0A-8C30-B389F0895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3" name="Picture 239">
          <a:extLst>
            <a:ext uri="{FF2B5EF4-FFF2-40B4-BE49-F238E27FC236}">
              <a16:creationId xmlns:a16="http://schemas.microsoft.com/office/drawing/2014/main" id="{99EF8AEA-E5D1-42CC-86A9-138789349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4" name="Picture 240">
          <a:extLst>
            <a:ext uri="{FF2B5EF4-FFF2-40B4-BE49-F238E27FC236}">
              <a16:creationId xmlns:a16="http://schemas.microsoft.com/office/drawing/2014/main" id="{9DEB86A2-8570-4CF5-BC5D-D2CC01BED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5" name="Picture 241">
          <a:extLst>
            <a:ext uri="{FF2B5EF4-FFF2-40B4-BE49-F238E27FC236}">
              <a16:creationId xmlns:a16="http://schemas.microsoft.com/office/drawing/2014/main" id="{FEE9536C-35E0-4584-8389-07C87A0B8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6" name="Picture 242">
          <a:extLst>
            <a:ext uri="{FF2B5EF4-FFF2-40B4-BE49-F238E27FC236}">
              <a16:creationId xmlns:a16="http://schemas.microsoft.com/office/drawing/2014/main" id="{571D80B0-2F4F-45F2-8922-FA4975F63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7" name="Picture 243">
          <a:extLst>
            <a:ext uri="{FF2B5EF4-FFF2-40B4-BE49-F238E27FC236}">
              <a16:creationId xmlns:a16="http://schemas.microsoft.com/office/drawing/2014/main" id="{5E049721-4BA6-428F-8FA1-66C00E415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8" name="Picture 244">
          <a:extLst>
            <a:ext uri="{FF2B5EF4-FFF2-40B4-BE49-F238E27FC236}">
              <a16:creationId xmlns:a16="http://schemas.microsoft.com/office/drawing/2014/main" id="{C5F27632-E6F0-47FF-9581-82A09435B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9" name="Picture 245">
          <a:extLst>
            <a:ext uri="{FF2B5EF4-FFF2-40B4-BE49-F238E27FC236}">
              <a16:creationId xmlns:a16="http://schemas.microsoft.com/office/drawing/2014/main" id="{37B307DB-79F9-41A2-9121-B5771F0A5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0" name="Picture 246">
          <a:extLst>
            <a:ext uri="{FF2B5EF4-FFF2-40B4-BE49-F238E27FC236}">
              <a16:creationId xmlns:a16="http://schemas.microsoft.com/office/drawing/2014/main" id="{2E61913E-163C-4EF7-962F-B19D971B4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1" name="Picture 247">
          <a:extLst>
            <a:ext uri="{FF2B5EF4-FFF2-40B4-BE49-F238E27FC236}">
              <a16:creationId xmlns:a16="http://schemas.microsoft.com/office/drawing/2014/main" id="{EA341BAA-1705-4E86-B591-B17194AB9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2" name="Picture 248">
          <a:extLst>
            <a:ext uri="{FF2B5EF4-FFF2-40B4-BE49-F238E27FC236}">
              <a16:creationId xmlns:a16="http://schemas.microsoft.com/office/drawing/2014/main" id="{4D8D8FD3-DEE0-495B-AF1C-C89D893B3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3" name="Picture 249">
          <a:extLst>
            <a:ext uri="{FF2B5EF4-FFF2-40B4-BE49-F238E27FC236}">
              <a16:creationId xmlns:a16="http://schemas.microsoft.com/office/drawing/2014/main" id="{10CE76AE-AD6A-4CB1-92A8-D3A653A58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4" name="Picture 250">
          <a:extLst>
            <a:ext uri="{FF2B5EF4-FFF2-40B4-BE49-F238E27FC236}">
              <a16:creationId xmlns:a16="http://schemas.microsoft.com/office/drawing/2014/main" id="{3CD5B56F-9DBD-44EB-AFCE-5BD7494D4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5" name="Picture 251">
          <a:extLst>
            <a:ext uri="{FF2B5EF4-FFF2-40B4-BE49-F238E27FC236}">
              <a16:creationId xmlns:a16="http://schemas.microsoft.com/office/drawing/2014/main" id="{789937A3-224F-4E5C-AFBF-C1552F246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6" name="Picture 252">
          <a:extLst>
            <a:ext uri="{FF2B5EF4-FFF2-40B4-BE49-F238E27FC236}">
              <a16:creationId xmlns:a16="http://schemas.microsoft.com/office/drawing/2014/main" id="{0EF7EE92-A98B-498B-BA95-6D4CCE95E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7" name="Picture 253">
          <a:extLst>
            <a:ext uri="{FF2B5EF4-FFF2-40B4-BE49-F238E27FC236}">
              <a16:creationId xmlns:a16="http://schemas.microsoft.com/office/drawing/2014/main" id="{0E6A9AA8-CD05-4417-B8A1-4533720F6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8" name="Picture 254">
          <a:extLst>
            <a:ext uri="{FF2B5EF4-FFF2-40B4-BE49-F238E27FC236}">
              <a16:creationId xmlns:a16="http://schemas.microsoft.com/office/drawing/2014/main" id="{791AA612-71E1-4E32-9779-BFBDD51AA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9" name="Picture 255">
          <a:extLst>
            <a:ext uri="{FF2B5EF4-FFF2-40B4-BE49-F238E27FC236}">
              <a16:creationId xmlns:a16="http://schemas.microsoft.com/office/drawing/2014/main" id="{8F4BC28F-EB52-4B53-AAB5-1D025E21B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0" name="Picture 256">
          <a:extLst>
            <a:ext uri="{FF2B5EF4-FFF2-40B4-BE49-F238E27FC236}">
              <a16:creationId xmlns:a16="http://schemas.microsoft.com/office/drawing/2014/main" id="{685F3FCE-9346-4E73-A442-A4F87DD85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1" name="Picture 257">
          <a:extLst>
            <a:ext uri="{FF2B5EF4-FFF2-40B4-BE49-F238E27FC236}">
              <a16:creationId xmlns:a16="http://schemas.microsoft.com/office/drawing/2014/main" id="{6EED0F29-211A-469A-B23B-6B2D6D1B7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2" name="Picture 258">
          <a:extLst>
            <a:ext uri="{FF2B5EF4-FFF2-40B4-BE49-F238E27FC236}">
              <a16:creationId xmlns:a16="http://schemas.microsoft.com/office/drawing/2014/main" id="{B0C10924-37FA-4443-BDB2-C652C2B48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3" name="Picture 259">
          <a:extLst>
            <a:ext uri="{FF2B5EF4-FFF2-40B4-BE49-F238E27FC236}">
              <a16:creationId xmlns:a16="http://schemas.microsoft.com/office/drawing/2014/main" id="{A387F5A8-618F-4365-8620-1ECB35D8E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4" name="Picture 260">
          <a:extLst>
            <a:ext uri="{FF2B5EF4-FFF2-40B4-BE49-F238E27FC236}">
              <a16:creationId xmlns:a16="http://schemas.microsoft.com/office/drawing/2014/main" id="{9BD0404E-C3E5-40B2-8EA3-EEACAF833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5" name="Picture 261">
          <a:extLst>
            <a:ext uri="{FF2B5EF4-FFF2-40B4-BE49-F238E27FC236}">
              <a16:creationId xmlns:a16="http://schemas.microsoft.com/office/drawing/2014/main" id="{C31100C2-5317-40A4-98E0-E037971B9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6" name="Picture 314">
          <a:extLst>
            <a:ext uri="{FF2B5EF4-FFF2-40B4-BE49-F238E27FC236}">
              <a16:creationId xmlns:a16="http://schemas.microsoft.com/office/drawing/2014/main" id="{90BFB72C-AAA6-4B25-A47C-4AE6D6F4E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7" name="Picture 315">
          <a:extLst>
            <a:ext uri="{FF2B5EF4-FFF2-40B4-BE49-F238E27FC236}">
              <a16:creationId xmlns:a16="http://schemas.microsoft.com/office/drawing/2014/main" id="{75DE1880-8158-4E2F-8CA6-A1BCA0B26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8" name="Picture 316">
          <a:extLst>
            <a:ext uri="{FF2B5EF4-FFF2-40B4-BE49-F238E27FC236}">
              <a16:creationId xmlns:a16="http://schemas.microsoft.com/office/drawing/2014/main" id="{FC3F3412-29F3-44FB-AD60-9B13FB440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9" name="Picture 317">
          <a:extLst>
            <a:ext uri="{FF2B5EF4-FFF2-40B4-BE49-F238E27FC236}">
              <a16:creationId xmlns:a16="http://schemas.microsoft.com/office/drawing/2014/main" id="{CBC2FA9C-CC3B-457E-84C0-A90528770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0" name="Picture 318">
          <a:extLst>
            <a:ext uri="{FF2B5EF4-FFF2-40B4-BE49-F238E27FC236}">
              <a16:creationId xmlns:a16="http://schemas.microsoft.com/office/drawing/2014/main" id="{32AD9337-5D49-444D-9A3D-4E5E5CA48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1" name="Picture 319">
          <a:extLst>
            <a:ext uri="{FF2B5EF4-FFF2-40B4-BE49-F238E27FC236}">
              <a16:creationId xmlns:a16="http://schemas.microsoft.com/office/drawing/2014/main" id="{8B88610D-CD11-41AA-AE08-ACC717A39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2" name="Picture 320">
          <a:extLst>
            <a:ext uri="{FF2B5EF4-FFF2-40B4-BE49-F238E27FC236}">
              <a16:creationId xmlns:a16="http://schemas.microsoft.com/office/drawing/2014/main" id="{7A4F9D79-21BE-4FF0-85FD-A8A9776E9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3" name="Picture 321">
          <a:extLst>
            <a:ext uri="{FF2B5EF4-FFF2-40B4-BE49-F238E27FC236}">
              <a16:creationId xmlns:a16="http://schemas.microsoft.com/office/drawing/2014/main" id="{D9E8FFB8-A669-4831-A4FD-3DFA828BD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4" name="Picture 322">
          <a:extLst>
            <a:ext uri="{FF2B5EF4-FFF2-40B4-BE49-F238E27FC236}">
              <a16:creationId xmlns:a16="http://schemas.microsoft.com/office/drawing/2014/main" id="{509466AA-2271-47F5-858B-50748A51E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5" name="Picture 323">
          <a:extLst>
            <a:ext uri="{FF2B5EF4-FFF2-40B4-BE49-F238E27FC236}">
              <a16:creationId xmlns:a16="http://schemas.microsoft.com/office/drawing/2014/main" id="{3C2191A6-36A2-409B-8D91-CC15D3B7A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6" name="Picture 324">
          <a:extLst>
            <a:ext uri="{FF2B5EF4-FFF2-40B4-BE49-F238E27FC236}">
              <a16:creationId xmlns:a16="http://schemas.microsoft.com/office/drawing/2014/main" id="{553B088F-A4BB-471B-9999-353B5DD64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7" name="Picture 325">
          <a:extLst>
            <a:ext uri="{FF2B5EF4-FFF2-40B4-BE49-F238E27FC236}">
              <a16:creationId xmlns:a16="http://schemas.microsoft.com/office/drawing/2014/main" id="{A7EEBB8F-1D5E-4215-AFEC-F36EFC9E2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8" name="Picture 326">
          <a:extLst>
            <a:ext uri="{FF2B5EF4-FFF2-40B4-BE49-F238E27FC236}">
              <a16:creationId xmlns:a16="http://schemas.microsoft.com/office/drawing/2014/main" id="{8C8A8246-777F-41E3-AB7F-7F641D6FF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9" name="Picture 327">
          <a:extLst>
            <a:ext uri="{FF2B5EF4-FFF2-40B4-BE49-F238E27FC236}">
              <a16:creationId xmlns:a16="http://schemas.microsoft.com/office/drawing/2014/main" id="{92C00B50-8113-423F-BA62-913689B74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0" name="Picture 328">
          <a:extLst>
            <a:ext uri="{FF2B5EF4-FFF2-40B4-BE49-F238E27FC236}">
              <a16:creationId xmlns:a16="http://schemas.microsoft.com/office/drawing/2014/main" id="{5F385DD9-DFFB-4E17-BA51-CA99AE408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1" name="Picture 329">
          <a:extLst>
            <a:ext uri="{FF2B5EF4-FFF2-40B4-BE49-F238E27FC236}">
              <a16:creationId xmlns:a16="http://schemas.microsoft.com/office/drawing/2014/main" id="{79C50F28-EBB6-4F5D-9FF1-8BF2AE253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2" name="Picture 330">
          <a:extLst>
            <a:ext uri="{FF2B5EF4-FFF2-40B4-BE49-F238E27FC236}">
              <a16:creationId xmlns:a16="http://schemas.microsoft.com/office/drawing/2014/main" id="{F55B0F6E-3C44-4F58-9CE2-0A3664238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3" name="Picture 331">
          <a:extLst>
            <a:ext uri="{FF2B5EF4-FFF2-40B4-BE49-F238E27FC236}">
              <a16:creationId xmlns:a16="http://schemas.microsoft.com/office/drawing/2014/main" id="{72E4E239-8C73-4594-BC2F-FFDF93301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4" name="Picture 332">
          <a:extLst>
            <a:ext uri="{FF2B5EF4-FFF2-40B4-BE49-F238E27FC236}">
              <a16:creationId xmlns:a16="http://schemas.microsoft.com/office/drawing/2014/main" id="{791643D2-ECEE-4CA4-BF3C-2796E9E2D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5" name="Picture 333">
          <a:extLst>
            <a:ext uri="{FF2B5EF4-FFF2-40B4-BE49-F238E27FC236}">
              <a16:creationId xmlns:a16="http://schemas.microsoft.com/office/drawing/2014/main" id="{8588F311-DCBF-4DB3-9A8E-6E151D2A3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6" name="Picture 334">
          <a:extLst>
            <a:ext uri="{FF2B5EF4-FFF2-40B4-BE49-F238E27FC236}">
              <a16:creationId xmlns:a16="http://schemas.microsoft.com/office/drawing/2014/main" id="{F56B0463-BDD6-49C1-AF80-A51641097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7" name="Picture 335">
          <a:extLst>
            <a:ext uri="{FF2B5EF4-FFF2-40B4-BE49-F238E27FC236}">
              <a16:creationId xmlns:a16="http://schemas.microsoft.com/office/drawing/2014/main" id="{43DCB3D2-2A59-406B-BE9B-07595F7B6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8" name="Picture 336">
          <a:extLst>
            <a:ext uri="{FF2B5EF4-FFF2-40B4-BE49-F238E27FC236}">
              <a16:creationId xmlns:a16="http://schemas.microsoft.com/office/drawing/2014/main" id="{E1F4156E-4C6E-4101-A9CA-8A29C36C5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9" name="Picture 337">
          <a:extLst>
            <a:ext uri="{FF2B5EF4-FFF2-40B4-BE49-F238E27FC236}">
              <a16:creationId xmlns:a16="http://schemas.microsoft.com/office/drawing/2014/main" id="{C3927B1A-3649-49E6-B7EF-B10D6D9B4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0" name="Picture 338">
          <a:extLst>
            <a:ext uri="{FF2B5EF4-FFF2-40B4-BE49-F238E27FC236}">
              <a16:creationId xmlns:a16="http://schemas.microsoft.com/office/drawing/2014/main" id="{24011A4C-89E0-4EEA-8584-F843F8EC2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1" name="Picture 339">
          <a:extLst>
            <a:ext uri="{FF2B5EF4-FFF2-40B4-BE49-F238E27FC236}">
              <a16:creationId xmlns:a16="http://schemas.microsoft.com/office/drawing/2014/main" id="{B24D4136-04F1-4DFB-8BDB-3FB633C68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2" name="Picture 344">
          <a:extLst>
            <a:ext uri="{FF2B5EF4-FFF2-40B4-BE49-F238E27FC236}">
              <a16:creationId xmlns:a16="http://schemas.microsoft.com/office/drawing/2014/main" id="{A1CEF5AB-3CB2-48AA-B9AE-4D2D93980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3" name="Picture 345">
          <a:extLst>
            <a:ext uri="{FF2B5EF4-FFF2-40B4-BE49-F238E27FC236}">
              <a16:creationId xmlns:a16="http://schemas.microsoft.com/office/drawing/2014/main" id="{C1D39DC4-CA3E-4F80-89C9-44D2E1A22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4" name="Picture 346">
          <a:extLst>
            <a:ext uri="{FF2B5EF4-FFF2-40B4-BE49-F238E27FC236}">
              <a16:creationId xmlns:a16="http://schemas.microsoft.com/office/drawing/2014/main" id="{1AA72FB0-2084-43EB-B4CA-291CDC8AD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5" name="Picture 347">
          <a:extLst>
            <a:ext uri="{FF2B5EF4-FFF2-40B4-BE49-F238E27FC236}">
              <a16:creationId xmlns:a16="http://schemas.microsoft.com/office/drawing/2014/main" id="{AC1A6309-4CB1-442F-84F7-22FF5AB55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6" name="Picture 348">
          <a:extLst>
            <a:ext uri="{FF2B5EF4-FFF2-40B4-BE49-F238E27FC236}">
              <a16:creationId xmlns:a16="http://schemas.microsoft.com/office/drawing/2014/main" id="{DD2EDA57-7F4D-4F9A-A717-A1B9474EF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7" name="Picture 349">
          <a:extLst>
            <a:ext uri="{FF2B5EF4-FFF2-40B4-BE49-F238E27FC236}">
              <a16:creationId xmlns:a16="http://schemas.microsoft.com/office/drawing/2014/main" id="{40473D17-BD99-487F-A131-45522AC8B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8" name="Picture 350">
          <a:extLst>
            <a:ext uri="{FF2B5EF4-FFF2-40B4-BE49-F238E27FC236}">
              <a16:creationId xmlns:a16="http://schemas.microsoft.com/office/drawing/2014/main" id="{F501501B-68C6-442A-A4D6-3D3513314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9" name="Picture 351">
          <a:extLst>
            <a:ext uri="{FF2B5EF4-FFF2-40B4-BE49-F238E27FC236}">
              <a16:creationId xmlns:a16="http://schemas.microsoft.com/office/drawing/2014/main" id="{9E2146CE-2E6A-44E0-8434-A622A9F72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0" name="Picture 352">
          <a:extLst>
            <a:ext uri="{FF2B5EF4-FFF2-40B4-BE49-F238E27FC236}">
              <a16:creationId xmlns:a16="http://schemas.microsoft.com/office/drawing/2014/main" id="{E36EBFDC-4322-4E90-AF36-ABB43BF7B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1" name="Picture 353">
          <a:extLst>
            <a:ext uri="{FF2B5EF4-FFF2-40B4-BE49-F238E27FC236}">
              <a16:creationId xmlns:a16="http://schemas.microsoft.com/office/drawing/2014/main" id="{A2A2A1C8-5F1A-464D-BBDC-A7C5769AD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2" name="Picture 354">
          <a:extLst>
            <a:ext uri="{FF2B5EF4-FFF2-40B4-BE49-F238E27FC236}">
              <a16:creationId xmlns:a16="http://schemas.microsoft.com/office/drawing/2014/main" id="{75FEE784-55B8-4E5A-9DDF-56B5DA842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3" name="Picture 355">
          <a:extLst>
            <a:ext uri="{FF2B5EF4-FFF2-40B4-BE49-F238E27FC236}">
              <a16:creationId xmlns:a16="http://schemas.microsoft.com/office/drawing/2014/main" id="{060A7210-6C27-4D8B-B13B-844324C2F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4" name="Picture 356">
          <a:extLst>
            <a:ext uri="{FF2B5EF4-FFF2-40B4-BE49-F238E27FC236}">
              <a16:creationId xmlns:a16="http://schemas.microsoft.com/office/drawing/2014/main" id="{A67D9C92-085C-4EFD-AE13-EC65D84F1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5" name="Picture 357">
          <a:extLst>
            <a:ext uri="{FF2B5EF4-FFF2-40B4-BE49-F238E27FC236}">
              <a16:creationId xmlns:a16="http://schemas.microsoft.com/office/drawing/2014/main" id="{2D901268-399D-4BA9-A873-A7AFDE41F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6" name="Picture 358">
          <a:extLst>
            <a:ext uri="{FF2B5EF4-FFF2-40B4-BE49-F238E27FC236}">
              <a16:creationId xmlns:a16="http://schemas.microsoft.com/office/drawing/2014/main" id="{941D39B3-6941-46F8-9205-199385C77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7" name="Picture 359">
          <a:extLst>
            <a:ext uri="{FF2B5EF4-FFF2-40B4-BE49-F238E27FC236}">
              <a16:creationId xmlns:a16="http://schemas.microsoft.com/office/drawing/2014/main" id="{041C4423-9509-4C32-8F63-9D06961E2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8" name="Picture 360">
          <a:extLst>
            <a:ext uri="{FF2B5EF4-FFF2-40B4-BE49-F238E27FC236}">
              <a16:creationId xmlns:a16="http://schemas.microsoft.com/office/drawing/2014/main" id="{CB72DC83-C851-488F-9AF2-273C5CD7D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9" name="Picture 361">
          <a:extLst>
            <a:ext uri="{FF2B5EF4-FFF2-40B4-BE49-F238E27FC236}">
              <a16:creationId xmlns:a16="http://schemas.microsoft.com/office/drawing/2014/main" id="{EA1AEEE9-DDE5-4E57-B224-2DC41BC65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0" name="Picture 362">
          <a:extLst>
            <a:ext uri="{FF2B5EF4-FFF2-40B4-BE49-F238E27FC236}">
              <a16:creationId xmlns:a16="http://schemas.microsoft.com/office/drawing/2014/main" id="{4D8ACD5B-45BE-4670-B2B3-85E012D53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1" name="Picture 363">
          <a:extLst>
            <a:ext uri="{FF2B5EF4-FFF2-40B4-BE49-F238E27FC236}">
              <a16:creationId xmlns:a16="http://schemas.microsoft.com/office/drawing/2014/main" id="{2FB196FD-98F7-415F-9A54-30B1F61E5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2" name="Picture 364">
          <a:extLst>
            <a:ext uri="{FF2B5EF4-FFF2-40B4-BE49-F238E27FC236}">
              <a16:creationId xmlns:a16="http://schemas.microsoft.com/office/drawing/2014/main" id="{B014A010-7957-4B38-9D41-D9493001C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3" name="Picture 365">
          <a:extLst>
            <a:ext uri="{FF2B5EF4-FFF2-40B4-BE49-F238E27FC236}">
              <a16:creationId xmlns:a16="http://schemas.microsoft.com/office/drawing/2014/main" id="{43B96DCE-96C8-4BD6-885A-A71DBA091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4" name="Picture 366">
          <a:extLst>
            <a:ext uri="{FF2B5EF4-FFF2-40B4-BE49-F238E27FC236}">
              <a16:creationId xmlns:a16="http://schemas.microsoft.com/office/drawing/2014/main" id="{3E67D821-FE74-43CD-BC40-6396C822C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5" name="Picture 367">
          <a:extLst>
            <a:ext uri="{FF2B5EF4-FFF2-40B4-BE49-F238E27FC236}">
              <a16:creationId xmlns:a16="http://schemas.microsoft.com/office/drawing/2014/main" id="{EC17BB87-ADDA-49EF-82BA-29CE5A5B4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6" name="Picture 368">
          <a:extLst>
            <a:ext uri="{FF2B5EF4-FFF2-40B4-BE49-F238E27FC236}">
              <a16:creationId xmlns:a16="http://schemas.microsoft.com/office/drawing/2014/main" id="{D6D6D2CA-1BA5-4258-890D-2F9111DD8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7" name="Picture 369">
          <a:extLst>
            <a:ext uri="{FF2B5EF4-FFF2-40B4-BE49-F238E27FC236}">
              <a16:creationId xmlns:a16="http://schemas.microsoft.com/office/drawing/2014/main" id="{CCFFA0FD-026D-439A-8221-E7518B3A7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8" name="Picture 374">
          <a:extLst>
            <a:ext uri="{FF2B5EF4-FFF2-40B4-BE49-F238E27FC236}">
              <a16:creationId xmlns:a16="http://schemas.microsoft.com/office/drawing/2014/main" id="{EE126572-63FE-4AD8-91E3-3305EFAA5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9" name="Picture 375">
          <a:extLst>
            <a:ext uri="{FF2B5EF4-FFF2-40B4-BE49-F238E27FC236}">
              <a16:creationId xmlns:a16="http://schemas.microsoft.com/office/drawing/2014/main" id="{A6478545-C8B4-4AAD-B0A7-4838F1013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0" name="Picture 376">
          <a:extLst>
            <a:ext uri="{FF2B5EF4-FFF2-40B4-BE49-F238E27FC236}">
              <a16:creationId xmlns:a16="http://schemas.microsoft.com/office/drawing/2014/main" id="{E956BE4C-F3A0-469A-A613-2B3666A41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1" name="Picture 377">
          <a:extLst>
            <a:ext uri="{FF2B5EF4-FFF2-40B4-BE49-F238E27FC236}">
              <a16:creationId xmlns:a16="http://schemas.microsoft.com/office/drawing/2014/main" id="{78EF7F35-5297-4EE4-8075-291DD10E2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2" name="Picture 378">
          <a:extLst>
            <a:ext uri="{FF2B5EF4-FFF2-40B4-BE49-F238E27FC236}">
              <a16:creationId xmlns:a16="http://schemas.microsoft.com/office/drawing/2014/main" id="{B3688F18-ECB7-4999-B766-F09E263D9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3" name="Picture 379">
          <a:extLst>
            <a:ext uri="{FF2B5EF4-FFF2-40B4-BE49-F238E27FC236}">
              <a16:creationId xmlns:a16="http://schemas.microsoft.com/office/drawing/2014/main" id="{611AAA30-2326-43D1-A427-C041BD710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4" name="Picture 380">
          <a:extLst>
            <a:ext uri="{FF2B5EF4-FFF2-40B4-BE49-F238E27FC236}">
              <a16:creationId xmlns:a16="http://schemas.microsoft.com/office/drawing/2014/main" id="{BBADAF51-3A8C-4AB7-A141-258A5B07D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5" name="Picture 381">
          <a:extLst>
            <a:ext uri="{FF2B5EF4-FFF2-40B4-BE49-F238E27FC236}">
              <a16:creationId xmlns:a16="http://schemas.microsoft.com/office/drawing/2014/main" id="{640B62EA-347A-4C1E-96BA-120C154AE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6" name="Picture 382">
          <a:extLst>
            <a:ext uri="{FF2B5EF4-FFF2-40B4-BE49-F238E27FC236}">
              <a16:creationId xmlns:a16="http://schemas.microsoft.com/office/drawing/2014/main" id="{9912722B-608D-4EC2-B134-80803C36D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7" name="Picture 383">
          <a:extLst>
            <a:ext uri="{FF2B5EF4-FFF2-40B4-BE49-F238E27FC236}">
              <a16:creationId xmlns:a16="http://schemas.microsoft.com/office/drawing/2014/main" id="{FB050699-EA69-432D-AF0D-FEAE288C1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8" name="Picture 384">
          <a:extLst>
            <a:ext uri="{FF2B5EF4-FFF2-40B4-BE49-F238E27FC236}">
              <a16:creationId xmlns:a16="http://schemas.microsoft.com/office/drawing/2014/main" id="{E5FEADDB-404D-433F-BFCE-D9D05CEE2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9" name="Picture 385">
          <a:extLst>
            <a:ext uri="{FF2B5EF4-FFF2-40B4-BE49-F238E27FC236}">
              <a16:creationId xmlns:a16="http://schemas.microsoft.com/office/drawing/2014/main" id="{E81CA2E3-6D85-4787-8E98-F6F5A7DDB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0" name="Picture 386">
          <a:extLst>
            <a:ext uri="{FF2B5EF4-FFF2-40B4-BE49-F238E27FC236}">
              <a16:creationId xmlns:a16="http://schemas.microsoft.com/office/drawing/2014/main" id="{001E4D5C-09A6-48A3-AB84-D960B3DE5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1" name="Picture 387">
          <a:extLst>
            <a:ext uri="{FF2B5EF4-FFF2-40B4-BE49-F238E27FC236}">
              <a16:creationId xmlns:a16="http://schemas.microsoft.com/office/drawing/2014/main" id="{D6AFC918-3D3C-46A2-9D1C-9CA351234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2" name="Picture 388">
          <a:extLst>
            <a:ext uri="{FF2B5EF4-FFF2-40B4-BE49-F238E27FC236}">
              <a16:creationId xmlns:a16="http://schemas.microsoft.com/office/drawing/2014/main" id="{CB4EFBE0-E179-4B5D-9690-3159E069A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3" name="Picture 389">
          <a:extLst>
            <a:ext uri="{FF2B5EF4-FFF2-40B4-BE49-F238E27FC236}">
              <a16:creationId xmlns:a16="http://schemas.microsoft.com/office/drawing/2014/main" id="{E311794B-6684-4BFD-82E8-3053F63AE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4" name="Picture 390">
          <a:extLst>
            <a:ext uri="{FF2B5EF4-FFF2-40B4-BE49-F238E27FC236}">
              <a16:creationId xmlns:a16="http://schemas.microsoft.com/office/drawing/2014/main" id="{607B2B65-56EA-409C-8520-B8A1EBCD0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5" name="Picture 391">
          <a:extLst>
            <a:ext uri="{FF2B5EF4-FFF2-40B4-BE49-F238E27FC236}">
              <a16:creationId xmlns:a16="http://schemas.microsoft.com/office/drawing/2014/main" id="{89DA7DAA-5AAF-4C12-875A-D6459F914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6" name="Picture 392">
          <a:extLst>
            <a:ext uri="{FF2B5EF4-FFF2-40B4-BE49-F238E27FC236}">
              <a16:creationId xmlns:a16="http://schemas.microsoft.com/office/drawing/2014/main" id="{01DC4852-B493-4EE1-AFE9-9C86052B7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7" name="Picture 393">
          <a:extLst>
            <a:ext uri="{FF2B5EF4-FFF2-40B4-BE49-F238E27FC236}">
              <a16:creationId xmlns:a16="http://schemas.microsoft.com/office/drawing/2014/main" id="{ECE92EC1-B6EB-483C-A56A-070DE5BA1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8" name="Picture 394">
          <a:extLst>
            <a:ext uri="{FF2B5EF4-FFF2-40B4-BE49-F238E27FC236}">
              <a16:creationId xmlns:a16="http://schemas.microsoft.com/office/drawing/2014/main" id="{20740CC4-0342-47C0-900D-58B614FB1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9" name="Picture 395">
          <a:extLst>
            <a:ext uri="{FF2B5EF4-FFF2-40B4-BE49-F238E27FC236}">
              <a16:creationId xmlns:a16="http://schemas.microsoft.com/office/drawing/2014/main" id="{368D77FB-6D55-4A49-92D0-5A7F86906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0" name="Picture 396">
          <a:extLst>
            <a:ext uri="{FF2B5EF4-FFF2-40B4-BE49-F238E27FC236}">
              <a16:creationId xmlns:a16="http://schemas.microsoft.com/office/drawing/2014/main" id="{47F8CF45-0E4E-4933-A8D5-9F906EC53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1" name="Picture 397">
          <a:extLst>
            <a:ext uri="{FF2B5EF4-FFF2-40B4-BE49-F238E27FC236}">
              <a16:creationId xmlns:a16="http://schemas.microsoft.com/office/drawing/2014/main" id="{A0963463-A41A-43E5-8248-0F9E0E46A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2" name="Picture 398">
          <a:extLst>
            <a:ext uri="{FF2B5EF4-FFF2-40B4-BE49-F238E27FC236}">
              <a16:creationId xmlns:a16="http://schemas.microsoft.com/office/drawing/2014/main" id="{98DCAB98-5D32-4315-A360-114F6063A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3" name="Picture 399">
          <a:extLst>
            <a:ext uri="{FF2B5EF4-FFF2-40B4-BE49-F238E27FC236}">
              <a16:creationId xmlns:a16="http://schemas.microsoft.com/office/drawing/2014/main" id="{A2F41038-CEDC-4A18-A36A-8EAC60BEF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4" name="Picture 400">
          <a:extLst>
            <a:ext uri="{FF2B5EF4-FFF2-40B4-BE49-F238E27FC236}">
              <a16:creationId xmlns:a16="http://schemas.microsoft.com/office/drawing/2014/main" id="{B0E36F48-5DE5-4225-9319-0A709A855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5" name="Picture 401">
          <a:extLst>
            <a:ext uri="{FF2B5EF4-FFF2-40B4-BE49-F238E27FC236}">
              <a16:creationId xmlns:a16="http://schemas.microsoft.com/office/drawing/2014/main" id="{37AF13F3-6D54-4854-AC33-74705B6D4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6" name="Picture 402">
          <a:extLst>
            <a:ext uri="{FF2B5EF4-FFF2-40B4-BE49-F238E27FC236}">
              <a16:creationId xmlns:a16="http://schemas.microsoft.com/office/drawing/2014/main" id="{841720E5-922C-44C8-AD54-5E9DE4E42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7" name="Picture 403">
          <a:extLst>
            <a:ext uri="{FF2B5EF4-FFF2-40B4-BE49-F238E27FC236}">
              <a16:creationId xmlns:a16="http://schemas.microsoft.com/office/drawing/2014/main" id="{348EBD24-AB94-474F-BC6E-614AE4B38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8" name="Picture 404">
          <a:extLst>
            <a:ext uri="{FF2B5EF4-FFF2-40B4-BE49-F238E27FC236}">
              <a16:creationId xmlns:a16="http://schemas.microsoft.com/office/drawing/2014/main" id="{7EAC8FBC-2DE7-47DF-9771-38FD15FF9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9" name="Picture 405">
          <a:extLst>
            <a:ext uri="{FF2B5EF4-FFF2-40B4-BE49-F238E27FC236}">
              <a16:creationId xmlns:a16="http://schemas.microsoft.com/office/drawing/2014/main" id="{67C00828-B716-4CDC-AF10-ABD15DF1F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0" name="Picture 406">
          <a:extLst>
            <a:ext uri="{FF2B5EF4-FFF2-40B4-BE49-F238E27FC236}">
              <a16:creationId xmlns:a16="http://schemas.microsoft.com/office/drawing/2014/main" id="{FCD5DA0E-192D-4B96-8CCB-15DA1E613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1" name="Picture 407">
          <a:extLst>
            <a:ext uri="{FF2B5EF4-FFF2-40B4-BE49-F238E27FC236}">
              <a16:creationId xmlns:a16="http://schemas.microsoft.com/office/drawing/2014/main" id="{CFEBB744-CA21-4100-A9C3-C1D36E10F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2" name="Picture 408">
          <a:extLst>
            <a:ext uri="{FF2B5EF4-FFF2-40B4-BE49-F238E27FC236}">
              <a16:creationId xmlns:a16="http://schemas.microsoft.com/office/drawing/2014/main" id="{E0F67EEF-9910-4F89-83B3-68BD94184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3" name="Picture 409">
          <a:extLst>
            <a:ext uri="{FF2B5EF4-FFF2-40B4-BE49-F238E27FC236}">
              <a16:creationId xmlns:a16="http://schemas.microsoft.com/office/drawing/2014/main" id="{D7DC3073-A4BC-49A2-87E2-181A9974E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4" name="Picture 410">
          <a:extLst>
            <a:ext uri="{FF2B5EF4-FFF2-40B4-BE49-F238E27FC236}">
              <a16:creationId xmlns:a16="http://schemas.microsoft.com/office/drawing/2014/main" id="{15EBA1C1-9E24-49BD-8C04-2C65BE3CD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5" name="Picture 411">
          <a:extLst>
            <a:ext uri="{FF2B5EF4-FFF2-40B4-BE49-F238E27FC236}">
              <a16:creationId xmlns:a16="http://schemas.microsoft.com/office/drawing/2014/main" id="{8CDA8359-8D30-40F3-9ED3-07336EE5B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6" name="Picture 412">
          <a:extLst>
            <a:ext uri="{FF2B5EF4-FFF2-40B4-BE49-F238E27FC236}">
              <a16:creationId xmlns:a16="http://schemas.microsoft.com/office/drawing/2014/main" id="{6EFB8391-0CF6-4FC7-953E-53C6458A1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7" name="Picture 413">
          <a:extLst>
            <a:ext uri="{FF2B5EF4-FFF2-40B4-BE49-F238E27FC236}">
              <a16:creationId xmlns:a16="http://schemas.microsoft.com/office/drawing/2014/main" id="{B07326AE-C3D0-4584-BA73-833B540C3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8" name="Picture 428">
          <a:extLst>
            <a:ext uri="{FF2B5EF4-FFF2-40B4-BE49-F238E27FC236}">
              <a16:creationId xmlns:a16="http://schemas.microsoft.com/office/drawing/2014/main" id="{B0CC414D-CB14-4904-A381-5F0756FF4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9" name="Picture 429">
          <a:extLst>
            <a:ext uri="{FF2B5EF4-FFF2-40B4-BE49-F238E27FC236}">
              <a16:creationId xmlns:a16="http://schemas.microsoft.com/office/drawing/2014/main" id="{84E289DA-5FD7-40CD-97C3-5DB3FDB6E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0" name="Picture 430">
          <a:extLst>
            <a:ext uri="{FF2B5EF4-FFF2-40B4-BE49-F238E27FC236}">
              <a16:creationId xmlns:a16="http://schemas.microsoft.com/office/drawing/2014/main" id="{E37B0224-E20F-442D-B24E-7B9AE085A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1" name="Picture 431">
          <a:extLst>
            <a:ext uri="{FF2B5EF4-FFF2-40B4-BE49-F238E27FC236}">
              <a16:creationId xmlns:a16="http://schemas.microsoft.com/office/drawing/2014/main" id="{E138A406-EA99-4438-979D-9A29222B4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2" name="Picture 432">
          <a:extLst>
            <a:ext uri="{FF2B5EF4-FFF2-40B4-BE49-F238E27FC236}">
              <a16:creationId xmlns:a16="http://schemas.microsoft.com/office/drawing/2014/main" id="{C8C95A11-9D44-4796-9C97-5DDE0EC60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3" name="Picture 433">
          <a:extLst>
            <a:ext uri="{FF2B5EF4-FFF2-40B4-BE49-F238E27FC236}">
              <a16:creationId xmlns:a16="http://schemas.microsoft.com/office/drawing/2014/main" id="{B2E62493-0927-4B38-8085-90EA3B23A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4" name="Picture 434">
          <a:extLst>
            <a:ext uri="{FF2B5EF4-FFF2-40B4-BE49-F238E27FC236}">
              <a16:creationId xmlns:a16="http://schemas.microsoft.com/office/drawing/2014/main" id="{FB91C8E6-1D98-4858-8DFD-E3408ABBC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5" name="Picture 435">
          <a:extLst>
            <a:ext uri="{FF2B5EF4-FFF2-40B4-BE49-F238E27FC236}">
              <a16:creationId xmlns:a16="http://schemas.microsoft.com/office/drawing/2014/main" id="{D120AE32-1990-451A-863E-A5E760F9B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6" name="Picture 436">
          <a:extLst>
            <a:ext uri="{FF2B5EF4-FFF2-40B4-BE49-F238E27FC236}">
              <a16:creationId xmlns:a16="http://schemas.microsoft.com/office/drawing/2014/main" id="{7EB220B0-F996-4200-80CA-6363AE99D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7" name="Picture 437">
          <a:extLst>
            <a:ext uri="{FF2B5EF4-FFF2-40B4-BE49-F238E27FC236}">
              <a16:creationId xmlns:a16="http://schemas.microsoft.com/office/drawing/2014/main" id="{861D3D2B-904D-4095-9E0B-EB969676B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8" name="Picture 438">
          <a:extLst>
            <a:ext uri="{FF2B5EF4-FFF2-40B4-BE49-F238E27FC236}">
              <a16:creationId xmlns:a16="http://schemas.microsoft.com/office/drawing/2014/main" id="{E8986771-8861-43DE-9C61-743F275AB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9" name="Picture 439">
          <a:extLst>
            <a:ext uri="{FF2B5EF4-FFF2-40B4-BE49-F238E27FC236}">
              <a16:creationId xmlns:a16="http://schemas.microsoft.com/office/drawing/2014/main" id="{EE4381CE-2BA4-42C5-976F-6D27B7EE5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0" name="Picture 440">
          <a:extLst>
            <a:ext uri="{FF2B5EF4-FFF2-40B4-BE49-F238E27FC236}">
              <a16:creationId xmlns:a16="http://schemas.microsoft.com/office/drawing/2014/main" id="{C322A08D-E62A-4FC6-A0A3-B84B7B0BC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1" name="Picture 441">
          <a:extLst>
            <a:ext uri="{FF2B5EF4-FFF2-40B4-BE49-F238E27FC236}">
              <a16:creationId xmlns:a16="http://schemas.microsoft.com/office/drawing/2014/main" id="{F9E914FF-AE34-4EE6-88F5-40CFF43B4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2" name="Picture 442">
          <a:extLst>
            <a:ext uri="{FF2B5EF4-FFF2-40B4-BE49-F238E27FC236}">
              <a16:creationId xmlns:a16="http://schemas.microsoft.com/office/drawing/2014/main" id="{C79B6776-E589-46A9-807F-9B9A2052E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3" name="Picture 443">
          <a:extLst>
            <a:ext uri="{FF2B5EF4-FFF2-40B4-BE49-F238E27FC236}">
              <a16:creationId xmlns:a16="http://schemas.microsoft.com/office/drawing/2014/main" id="{16BA7F99-5514-442D-AB3A-8871E8DA8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4" name="Picture 444">
          <a:extLst>
            <a:ext uri="{FF2B5EF4-FFF2-40B4-BE49-F238E27FC236}">
              <a16:creationId xmlns:a16="http://schemas.microsoft.com/office/drawing/2014/main" id="{9A621923-9892-46FD-AAC8-F254EC973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5" name="Picture 445">
          <a:extLst>
            <a:ext uri="{FF2B5EF4-FFF2-40B4-BE49-F238E27FC236}">
              <a16:creationId xmlns:a16="http://schemas.microsoft.com/office/drawing/2014/main" id="{93BBA883-C26B-40B3-B575-068BD9CBE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6" name="Picture 446">
          <a:extLst>
            <a:ext uri="{FF2B5EF4-FFF2-40B4-BE49-F238E27FC236}">
              <a16:creationId xmlns:a16="http://schemas.microsoft.com/office/drawing/2014/main" id="{C1BCD9EC-AA4E-4DC8-AFA2-56AA4547F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7" name="Picture 447">
          <a:extLst>
            <a:ext uri="{FF2B5EF4-FFF2-40B4-BE49-F238E27FC236}">
              <a16:creationId xmlns:a16="http://schemas.microsoft.com/office/drawing/2014/main" id="{D402D978-FE44-41DB-8F57-BEC9EF4CD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8" name="Picture 448">
          <a:extLst>
            <a:ext uri="{FF2B5EF4-FFF2-40B4-BE49-F238E27FC236}">
              <a16:creationId xmlns:a16="http://schemas.microsoft.com/office/drawing/2014/main" id="{13DD215C-95AE-4F58-9777-A1428CEF3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9" name="Picture 449">
          <a:extLst>
            <a:ext uri="{FF2B5EF4-FFF2-40B4-BE49-F238E27FC236}">
              <a16:creationId xmlns:a16="http://schemas.microsoft.com/office/drawing/2014/main" id="{3CA46A3C-E019-4CAD-870C-B20B4CFCA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0" name="Picture 450">
          <a:extLst>
            <a:ext uri="{FF2B5EF4-FFF2-40B4-BE49-F238E27FC236}">
              <a16:creationId xmlns:a16="http://schemas.microsoft.com/office/drawing/2014/main" id="{00373104-01F4-4BA2-8365-A6B9B3DE4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1" name="Picture 451">
          <a:extLst>
            <a:ext uri="{FF2B5EF4-FFF2-40B4-BE49-F238E27FC236}">
              <a16:creationId xmlns:a16="http://schemas.microsoft.com/office/drawing/2014/main" id="{6714B010-852D-46F9-AF70-078AE3BC7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2" name="Picture 452">
          <a:extLst>
            <a:ext uri="{FF2B5EF4-FFF2-40B4-BE49-F238E27FC236}">
              <a16:creationId xmlns:a16="http://schemas.microsoft.com/office/drawing/2014/main" id="{77B76AFE-99F9-4057-8AB1-84F1652EC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3" name="Picture 453">
          <a:extLst>
            <a:ext uri="{FF2B5EF4-FFF2-40B4-BE49-F238E27FC236}">
              <a16:creationId xmlns:a16="http://schemas.microsoft.com/office/drawing/2014/main" id="{747E7288-700B-47A9-8340-540831FBB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4" name="Picture 454">
          <a:extLst>
            <a:ext uri="{FF2B5EF4-FFF2-40B4-BE49-F238E27FC236}">
              <a16:creationId xmlns:a16="http://schemas.microsoft.com/office/drawing/2014/main" id="{ACB9F059-3E96-42CA-A7D0-881E4A5E6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5" name="Picture 455">
          <a:extLst>
            <a:ext uri="{FF2B5EF4-FFF2-40B4-BE49-F238E27FC236}">
              <a16:creationId xmlns:a16="http://schemas.microsoft.com/office/drawing/2014/main" id="{8620C60B-7F62-4964-BB13-3C6A46B40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6" name="Picture 456">
          <a:extLst>
            <a:ext uri="{FF2B5EF4-FFF2-40B4-BE49-F238E27FC236}">
              <a16:creationId xmlns:a16="http://schemas.microsoft.com/office/drawing/2014/main" id="{7F6AD3FA-5F4D-4E18-AE2B-B028775C6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7" name="Picture 457">
          <a:extLst>
            <a:ext uri="{FF2B5EF4-FFF2-40B4-BE49-F238E27FC236}">
              <a16:creationId xmlns:a16="http://schemas.microsoft.com/office/drawing/2014/main" id="{79A4856C-4A6B-4EFD-9FD3-9EBEADE12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8" name="Picture 458">
          <a:extLst>
            <a:ext uri="{FF2B5EF4-FFF2-40B4-BE49-F238E27FC236}">
              <a16:creationId xmlns:a16="http://schemas.microsoft.com/office/drawing/2014/main" id="{B1C19F5D-D745-497C-8026-C48ACCE87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9" name="Picture 459">
          <a:extLst>
            <a:ext uri="{FF2B5EF4-FFF2-40B4-BE49-F238E27FC236}">
              <a16:creationId xmlns:a16="http://schemas.microsoft.com/office/drawing/2014/main" id="{A8876B39-5813-4839-98BA-EE5344F38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0" name="Picture 460">
          <a:extLst>
            <a:ext uri="{FF2B5EF4-FFF2-40B4-BE49-F238E27FC236}">
              <a16:creationId xmlns:a16="http://schemas.microsoft.com/office/drawing/2014/main" id="{5DFB0FEC-9CFE-4844-98ED-EC4C3F09F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1" name="Picture 461">
          <a:extLst>
            <a:ext uri="{FF2B5EF4-FFF2-40B4-BE49-F238E27FC236}">
              <a16:creationId xmlns:a16="http://schemas.microsoft.com/office/drawing/2014/main" id="{9FE634C7-A69C-4E29-A32E-576CEF403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2" name="Picture 462">
          <a:extLst>
            <a:ext uri="{FF2B5EF4-FFF2-40B4-BE49-F238E27FC236}">
              <a16:creationId xmlns:a16="http://schemas.microsoft.com/office/drawing/2014/main" id="{8633530B-8CAF-4380-9C40-E6E3045B9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3" name="Picture 463">
          <a:extLst>
            <a:ext uri="{FF2B5EF4-FFF2-40B4-BE49-F238E27FC236}">
              <a16:creationId xmlns:a16="http://schemas.microsoft.com/office/drawing/2014/main" id="{EBC9F5AE-169E-4006-946B-FBBAF7188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4" name="Picture 490">
          <a:extLst>
            <a:ext uri="{FF2B5EF4-FFF2-40B4-BE49-F238E27FC236}">
              <a16:creationId xmlns:a16="http://schemas.microsoft.com/office/drawing/2014/main" id="{E3BF3025-A2F3-4128-8CA6-E894700E3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5" name="Picture 491">
          <a:extLst>
            <a:ext uri="{FF2B5EF4-FFF2-40B4-BE49-F238E27FC236}">
              <a16:creationId xmlns:a16="http://schemas.microsoft.com/office/drawing/2014/main" id="{84365481-06FE-42BF-9316-4CD9C94DC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6" name="Picture 492">
          <a:extLst>
            <a:ext uri="{FF2B5EF4-FFF2-40B4-BE49-F238E27FC236}">
              <a16:creationId xmlns:a16="http://schemas.microsoft.com/office/drawing/2014/main" id="{5E570AF9-301E-4031-93DB-0EE846F3E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7" name="Picture 493">
          <a:extLst>
            <a:ext uri="{FF2B5EF4-FFF2-40B4-BE49-F238E27FC236}">
              <a16:creationId xmlns:a16="http://schemas.microsoft.com/office/drawing/2014/main" id="{2F00E901-1400-41F1-B7AF-F4EB0164F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8" name="Picture 414">
          <a:extLst>
            <a:ext uri="{FF2B5EF4-FFF2-40B4-BE49-F238E27FC236}">
              <a16:creationId xmlns:a16="http://schemas.microsoft.com/office/drawing/2014/main" id="{470AD690-0C57-4B34-A4E4-31F931DB1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9" name="Picture 415">
          <a:extLst>
            <a:ext uri="{FF2B5EF4-FFF2-40B4-BE49-F238E27FC236}">
              <a16:creationId xmlns:a16="http://schemas.microsoft.com/office/drawing/2014/main" id="{BC890B7C-27DE-42E6-A356-B3BC8738C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0" name="Picture 416">
          <a:extLst>
            <a:ext uri="{FF2B5EF4-FFF2-40B4-BE49-F238E27FC236}">
              <a16:creationId xmlns:a16="http://schemas.microsoft.com/office/drawing/2014/main" id="{0A3C13E1-2C27-4D19-8752-02E194CD7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1" name="Picture 417">
          <a:extLst>
            <a:ext uri="{FF2B5EF4-FFF2-40B4-BE49-F238E27FC236}">
              <a16:creationId xmlns:a16="http://schemas.microsoft.com/office/drawing/2014/main" id="{76BCD238-1D6B-4799-9285-3DB8DC722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2" name="Picture 418">
          <a:extLst>
            <a:ext uri="{FF2B5EF4-FFF2-40B4-BE49-F238E27FC236}">
              <a16:creationId xmlns:a16="http://schemas.microsoft.com/office/drawing/2014/main" id="{EEC8E781-A488-4009-9683-FB6517C21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3" name="Picture 419">
          <a:extLst>
            <a:ext uri="{FF2B5EF4-FFF2-40B4-BE49-F238E27FC236}">
              <a16:creationId xmlns:a16="http://schemas.microsoft.com/office/drawing/2014/main" id="{0B8D845D-9BDF-407C-BB9A-C376503AF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4" name="Picture 420">
          <a:extLst>
            <a:ext uri="{FF2B5EF4-FFF2-40B4-BE49-F238E27FC236}">
              <a16:creationId xmlns:a16="http://schemas.microsoft.com/office/drawing/2014/main" id="{5CEB4A95-6DCC-4077-B266-C16C205BF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5" name="Picture 421">
          <a:extLst>
            <a:ext uri="{FF2B5EF4-FFF2-40B4-BE49-F238E27FC236}">
              <a16:creationId xmlns:a16="http://schemas.microsoft.com/office/drawing/2014/main" id="{A7EE8CE9-BE2A-4833-9F13-08F5D1D69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6" name="Picture 422">
          <a:extLst>
            <a:ext uri="{FF2B5EF4-FFF2-40B4-BE49-F238E27FC236}">
              <a16:creationId xmlns:a16="http://schemas.microsoft.com/office/drawing/2014/main" id="{E8FFD3C9-E3CF-45C5-BA2A-93E8709CE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7" name="Picture 423">
          <a:extLst>
            <a:ext uri="{FF2B5EF4-FFF2-40B4-BE49-F238E27FC236}">
              <a16:creationId xmlns:a16="http://schemas.microsoft.com/office/drawing/2014/main" id="{7703D58F-2696-4CD0-893E-41EFA8F9D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8" name="Picture 424">
          <a:extLst>
            <a:ext uri="{FF2B5EF4-FFF2-40B4-BE49-F238E27FC236}">
              <a16:creationId xmlns:a16="http://schemas.microsoft.com/office/drawing/2014/main" id="{5A49B3A0-C9AC-416A-BA03-454FD0B07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9" name="Picture 425">
          <a:extLst>
            <a:ext uri="{FF2B5EF4-FFF2-40B4-BE49-F238E27FC236}">
              <a16:creationId xmlns:a16="http://schemas.microsoft.com/office/drawing/2014/main" id="{AAF53366-A46D-4889-AD20-EF1E4CBAB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0" name="Picture 426">
          <a:extLst>
            <a:ext uri="{FF2B5EF4-FFF2-40B4-BE49-F238E27FC236}">
              <a16:creationId xmlns:a16="http://schemas.microsoft.com/office/drawing/2014/main" id="{81857124-CFCB-46C1-91D8-F2255CBD1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1" name="Picture 427">
          <a:extLst>
            <a:ext uri="{FF2B5EF4-FFF2-40B4-BE49-F238E27FC236}">
              <a16:creationId xmlns:a16="http://schemas.microsoft.com/office/drawing/2014/main" id="{7274A5EC-CBD3-4B74-8077-52E15017D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2" name="Picture 464">
          <a:extLst>
            <a:ext uri="{FF2B5EF4-FFF2-40B4-BE49-F238E27FC236}">
              <a16:creationId xmlns:a16="http://schemas.microsoft.com/office/drawing/2014/main" id="{A32E5935-DDE2-4445-A7BE-C028CBE2D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3" name="Picture 465">
          <a:extLst>
            <a:ext uri="{FF2B5EF4-FFF2-40B4-BE49-F238E27FC236}">
              <a16:creationId xmlns:a16="http://schemas.microsoft.com/office/drawing/2014/main" id="{3DB5DC2B-A627-4639-A8B9-F576FCD88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4" name="Picture 466">
          <a:extLst>
            <a:ext uri="{FF2B5EF4-FFF2-40B4-BE49-F238E27FC236}">
              <a16:creationId xmlns:a16="http://schemas.microsoft.com/office/drawing/2014/main" id="{D2D52D02-A1D6-4AA3-9F02-0C57405A0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5" name="Picture 467">
          <a:extLst>
            <a:ext uri="{FF2B5EF4-FFF2-40B4-BE49-F238E27FC236}">
              <a16:creationId xmlns:a16="http://schemas.microsoft.com/office/drawing/2014/main" id="{7AECFE6B-B6A9-423A-B2D9-CBE154327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6" name="Picture 468">
          <a:extLst>
            <a:ext uri="{FF2B5EF4-FFF2-40B4-BE49-F238E27FC236}">
              <a16:creationId xmlns:a16="http://schemas.microsoft.com/office/drawing/2014/main" id="{F9D9B9F0-03EC-49F5-A351-24A60D24F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7" name="Picture 469">
          <a:extLst>
            <a:ext uri="{FF2B5EF4-FFF2-40B4-BE49-F238E27FC236}">
              <a16:creationId xmlns:a16="http://schemas.microsoft.com/office/drawing/2014/main" id="{81A87996-DCC5-4EA8-8B42-CCAA31399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8" name="Picture 470">
          <a:extLst>
            <a:ext uri="{FF2B5EF4-FFF2-40B4-BE49-F238E27FC236}">
              <a16:creationId xmlns:a16="http://schemas.microsoft.com/office/drawing/2014/main" id="{449236E5-D2FA-461A-B974-CC676D198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9" name="Picture 471">
          <a:extLst>
            <a:ext uri="{FF2B5EF4-FFF2-40B4-BE49-F238E27FC236}">
              <a16:creationId xmlns:a16="http://schemas.microsoft.com/office/drawing/2014/main" id="{2713AB61-065F-4EED-99CD-4FEBEC73C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0" name="Picture 472">
          <a:extLst>
            <a:ext uri="{FF2B5EF4-FFF2-40B4-BE49-F238E27FC236}">
              <a16:creationId xmlns:a16="http://schemas.microsoft.com/office/drawing/2014/main" id="{A6D9239E-5865-4FD2-B04C-222373108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1" name="Picture 473">
          <a:extLst>
            <a:ext uri="{FF2B5EF4-FFF2-40B4-BE49-F238E27FC236}">
              <a16:creationId xmlns:a16="http://schemas.microsoft.com/office/drawing/2014/main" id="{2BDD6136-6D46-4CB4-9985-CA45FF5E4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2" name="Picture 474">
          <a:extLst>
            <a:ext uri="{FF2B5EF4-FFF2-40B4-BE49-F238E27FC236}">
              <a16:creationId xmlns:a16="http://schemas.microsoft.com/office/drawing/2014/main" id="{DD20E6A8-05C6-4BCA-BB70-F8949364D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3" name="Picture 475">
          <a:extLst>
            <a:ext uri="{FF2B5EF4-FFF2-40B4-BE49-F238E27FC236}">
              <a16:creationId xmlns:a16="http://schemas.microsoft.com/office/drawing/2014/main" id="{6176E6AB-4927-4860-9BF8-B45D8D3E7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4" name="Picture 476">
          <a:extLst>
            <a:ext uri="{FF2B5EF4-FFF2-40B4-BE49-F238E27FC236}">
              <a16:creationId xmlns:a16="http://schemas.microsoft.com/office/drawing/2014/main" id="{4D1CDA45-ED38-40CA-A8B1-B29B9EB1C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5" name="Picture 477">
          <a:extLst>
            <a:ext uri="{FF2B5EF4-FFF2-40B4-BE49-F238E27FC236}">
              <a16:creationId xmlns:a16="http://schemas.microsoft.com/office/drawing/2014/main" id="{36624663-9AB3-4159-B0AE-2748EF277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6" name="Picture 478">
          <a:extLst>
            <a:ext uri="{FF2B5EF4-FFF2-40B4-BE49-F238E27FC236}">
              <a16:creationId xmlns:a16="http://schemas.microsoft.com/office/drawing/2014/main" id="{5EECFE23-7328-485B-BDED-F179C4189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7" name="Picture 479">
          <a:extLst>
            <a:ext uri="{FF2B5EF4-FFF2-40B4-BE49-F238E27FC236}">
              <a16:creationId xmlns:a16="http://schemas.microsoft.com/office/drawing/2014/main" id="{9D51CBB9-A11C-480D-AF11-EA860A3A5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8" name="Picture 480">
          <a:extLst>
            <a:ext uri="{FF2B5EF4-FFF2-40B4-BE49-F238E27FC236}">
              <a16:creationId xmlns:a16="http://schemas.microsoft.com/office/drawing/2014/main" id="{C127B914-CEE2-45FB-9EC2-DAE19AF32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9" name="Picture 481">
          <a:extLst>
            <a:ext uri="{FF2B5EF4-FFF2-40B4-BE49-F238E27FC236}">
              <a16:creationId xmlns:a16="http://schemas.microsoft.com/office/drawing/2014/main" id="{12AB1D5A-8DDB-49CC-BCD3-EEF9FE33C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0" name="Picture 482">
          <a:extLst>
            <a:ext uri="{FF2B5EF4-FFF2-40B4-BE49-F238E27FC236}">
              <a16:creationId xmlns:a16="http://schemas.microsoft.com/office/drawing/2014/main" id="{1860B4B3-1712-4837-AF3A-1A33EFA48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1" name="Picture 483">
          <a:extLst>
            <a:ext uri="{FF2B5EF4-FFF2-40B4-BE49-F238E27FC236}">
              <a16:creationId xmlns:a16="http://schemas.microsoft.com/office/drawing/2014/main" id="{A003F078-2AED-4420-8BF6-B5EEC3649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2" name="Picture 484">
          <a:extLst>
            <a:ext uri="{FF2B5EF4-FFF2-40B4-BE49-F238E27FC236}">
              <a16:creationId xmlns:a16="http://schemas.microsoft.com/office/drawing/2014/main" id="{FA7D8CB5-D2DA-4254-B75F-5F8F64E5D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3" name="Picture 485">
          <a:extLst>
            <a:ext uri="{FF2B5EF4-FFF2-40B4-BE49-F238E27FC236}">
              <a16:creationId xmlns:a16="http://schemas.microsoft.com/office/drawing/2014/main" id="{45A0794F-CEE0-4ED8-8040-5E9C8117F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4" name="Picture 486">
          <a:extLst>
            <a:ext uri="{FF2B5EF4-FFF2-40B4-BE49-F238E27FC236}">
              <a16:creationId xmlns:a16="http://schemas.microsoft.com/office/drawing/2014/main" id="{96466A18-596C-42BA-8B98-98C419A5F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5" name="Picture 487">
          <a:extLst>
            <a:ext uri="{FF2B5EF4-FFF2-40B4-BE49-F238E27FC236}">
              <a16:creationId xmlns:a16="http://schemas.microsoft.com/office/drawing/2014/main" id="{6F1F4C36-D817-43C6-8916-3A5E08F0A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6" name="Picture 488">
          <a:extLst>
            <a:ext uri="{FF2B5EF4-FFF2-40B4-BE49-F238E27FC236}">
              <a16:creationId xmlns:a16="http://schemas.microsoft.com/office/drawing/2014/main" id="{2799E0B8-9DEA-486C-A7D5-02494FEBC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7" name="Picture 489">
          <a:extLst>
            <a:ext uri="{FF2B5EF4-FFF2-40B4-BE49-F238E27FC236}">
              <a16:creationId xmlns:a16="http://schemas.microsoft.com/office/drawing/2014/main" id="{FC1F8883-105B-4775-8506-D391B9C18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8" name="Picture 510">
          <a:extLst>
            <a:ext uri="{FF2B5EF4-FFF2-40B4-BE49-F238E27FC236}">
              <a16:creationId xmlns:a16="http://schemas.microsoft.com/office/drawing/2014/main" id="{FCE9B6AD-A88A-4D4C-BA18-0234404CA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9" name="Picture 511">
          <a:extLst>
            <a:ext uri="{FF2B5EF4-FFF2-40B4-BE49-F238E27FC236}">
              <a16:creationId xmlns:a16="http://schemas.microsoft.com/office/drawing/2014/main" id="{1EAE66CA-39EA-412B-9AE7-BD9F93957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0" name="Picture 512">
          <a:extLst>
            <a:ext uri="{FF2B5EF4-FFF2-40B4-BE49-F238E27FC236}">
              <a16:creationId xmlns:a16="http://schemas.microsoft.com/office/drawing/2014/main" id="{BC8D5D52-9FD9-479A-8906-DE245C2D5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1" name="Picture 513">
          <a:extLst>
            <a:ext uri="{FF2B5EF4-FFF2-40B4-BE49-F238E27FC236}">
              <a16:creationId xmlns:a16="http://schemas.microsoft.com/office/drawing/2014/main" id="{4377BD82-5BD1-4E02-BD01-AC4C1AFD0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2" name="Picture 514">
          <a:extLst>
            <a:ext uri="{FF2B5EF4-FFF2-40B4-BE49-F238E27FC236}">
              <a16:creationId xmlns:a16="http://schemas.microsoft.com/office/drawing/2014/main" id="{887FB0FA-F8F7-4A09-821A-E4B9AA0E2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3" name="Picture 515">
          <a:extLst>
            <a:ext uri="{FF2B5EF4-FFF2-40B4-BE49-F238E27FC236}">
              <a16:creationId xmlns:a16="http://schemas.microsoft.com/office/drawing/2014/main" id="{B8EFDD5A-D549-461A-84C8-0FFC2B8FE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4" name="Picture 516">
          <a:extLst>
            <a:ext uri="{FF2B5EF4-FFF2-40B4-BE49-F238E27FC236}">
              <a16:creationId xmlns:a16="http://schemas.microsoft.com/office/drawing/2014/main" id="{F9688488-4A85-4F72-895E-631F8403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5" name="Picture 517">
          <a:extLst>
            <a:ext uri="{FF2B5EF4-FFF2-40B4-BE49-F238E27FC236}">
              <a16:creationId xmlns:a16="http://schemas.microsoft.com/office/drawing/2014/main" id="{AD0F3336-C4DA-4283-AF77-50F210EDF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6" name="Picture 518">
          <a:extLst>
            <a:ext uri="{FF2B5EF4-FFF2-40B4-BE49-F238E27FC236}">
              <a16:creationId xmlns:a16="http://schemas.microsoft.com/office/drawing/2014/main" id="{DA48D4E2-7207-4925-9DE7-FFFCEADC8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7" name="Picture 519">
          <a:extLst>
            <a:ext uri="{FF2B5EF4-FFF2-40B4-BE49-F238E27FC236}">
              <a16:creationId xmlns:a16="http://schemas.microsoft.com/office/drawing/2014/main" id="{ED254580-B657-44E8-8586-BE8D789FC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8" name="Picture 520">
          <a:extLst>
            <a:ext uri="{FF2B5EF4-FFF2-40B4-BE49-F238E27FC236}">
              <a16:creationId xmlns:a16="http://schemas.microsoft.com/office/drawing/2014/main" id="{78B4E5F7-E317-48F7-A7A3-21DA84668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9" name="Picture 521">
          <a:extLst>
            <a:ext uri="{FF2B5EF4-FFF2-40B4-BE49-F238E27FC236}">
              <a16:creationId xmlns:a16="http://schemas.microsoft.com/office/drawing/2014/main" id="{5E9E64FB-6588-425A-AE9B-65ECE1CCD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0" name="Picture 522">
          <a:extLst>
            <a:ext uri="{FF2B5EF4-FFF2-40B4-BE49-F238E27FC236}">
              <a16:creationId xmlns:a16="http://schemas.microsoft.com/office/drawing/2014/main" id="{E033BEFF-1CDA-44B4-96ED-81A21BA4E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1" name="Picture 523">
          <a:extLst>
            <a:ext uri="{FF2B5EF4-FFF2-40B4-BE49-F238E27FC236}">
              <a16:creationId xmlns:a16="http://schemas.microsoft.com/office/drawing/2014/main" id="{AE7E5827-AFDA-4CFC-80E5-FD1C2D737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2" name="Picture 524">
          <a:extLst>
            <a:ext uri="{FF2B5EF4-FFF2-40B4-BE49-F238E27FC236}">
              <a16:creationId xmlns:a16="http://schemas.microsoft.com/office/drawing/2014/main" id="{7FCE8B12-DA3C-494C-96E6-2A478AD6E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3" name="Picture 525">
          <a:extLst>
            <a:ext uri="{FF2B5EF4-FFF2-40B4-BE49-F238E27FC236}">
              <a16:creationId xmlns:a16="http://schemas.microsoft.com/office/drawing/2014/main" id="{97CD9C43-2F67-421B-882B-631969F2C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4" name="Picture 526">
          <a:extLst>
            <a:ext uri="{FF2B5EF4-FFF2-40B4-BE49-F238E27FC236}">
              <a16:creationId xmlns:a16="http://schemas.microsoft.com/office/drawing/2014/main" id="{C2C000CD-AE5D-4561-B2D6-C6231E700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5" name="Picture 527">
          <a:extLst>
            <a:ext uri="{FF2B5EF4-FFF2-40B4-BE49-F238E27FC236}">
              <a16:creationId xmlns:a16="http://schemas.microsoft.com/office/drawing/2014/main" id="{78DB272E-3A20-4FAD-AB2C-1497162C9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6" name="Picture 528">
          <a:extLst>
            <a:ext uri="{FF2B5EF4-FFF2-40B4-BE49-F238E27FC236}">
              <a16:creationId xmlns:a16="http://schemas.microsoft.com/office/drawing/2014/main" id="{5B629A3D-A814-4733-AC85-CD42BC95D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7" name="Picture 529">
          <a:extLst>
            <a:ext uri="{FF2B5EF4-FFF2-40B4-BE49-F238E27FC236}">
              <a16:creationId xmlns:a16="http://schemas.microsoft.com/office/drawing/2014/main" id="{DB3849D1-E78B-4112-8F1B-03DD2C397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8" name="Picture 530">
          <a:extLst>
            <a:ext uri="{FF2B5EF4-FFF2-40B4-BE49-F238E27FC236}">
              <a16:creationId xmlns:a16="http://schemas.microsoft.com/office/drawing/2014/main" id="{55AAAF73-AA9C-4B25-B57B-4B1A2C2C7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9" name="Picture 531">
          <a:extLst>
            <a:ext uri="{FF2B5EF4-FFF2-40B4-BE49-F238E27FC236}">
              <a16:creationId xmlns:a16="http://schemas.microsoft.com/office/drawing/2014/main" id="{3F0E1B9B-85ED-41FA-8A81-B4331D00F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0" name="Picture 532">
          <a:extLst>
            <a:ext uri="{FF2B5EF4-FFF2-40B4-BE49-F238E27FC236}">
              <a16:creationId xmlns:a16="http://schemas.microsoft.com/office/drawing/2014/main" id="{F19B1160-6773-407C-B66D-83E7F00C1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1" name="Picture 533">
          <a:extLst>
            <a:ext uri="{FF2B5EF4-FFF2-40B4-BE49-F238E27FC236}">
              <a16:creationId xmlns:a16="http://schemas.microsoft.com/office/drawing/2014/main" id="{78AE2E16-87BB-4834-B38D-210DD3062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2" name="Picture 534">
          <a:extLst>
            <a:ext uri="{FF2B5EF4-FFF2-40B4-BE49-F238E27FC236}">
              <a16:creationId xmlns:a16="http://schemas.microsoft.com/office/drawing/2014/main" id="{2DE2CB8C-0246-48FE-85C5-5B7E6AAA4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3" name="Picture 535">
          <a:extLst>
            <a:ext uri="{FF2B5EF4-FFF2-40B4-BE49-F238E27FC236}">
              <a16:creationId xmlns:a16="http://schemas.microsoft.com/office/drawing/2014/main" id="{2055C79E-C47B-49B1-8D38-54138B2B9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4" name="Picture 536">
          <a:extLst>
            <a:ext uri="{FF2B5EF4-FFF2-40B4-BE49-F238E27FC236}">
              <a16:creationId xmlns:a16="http://schemas.microsoft.com/office/drawing/2014/main" id="{826BF16B-899B-4878-A27F-C74045E2F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5" name="Picture 537">
          <a:extLst>
            <a:ext uri="{FF2B5EF4-FFF2-40B4-BE49-F238E27FC236}">
              <a16:creationId xmlns:a16="http://schemas.microsoft.com/office/drawing/2014/main" id="{549B0F0D-B782-4AB8-A33D-3228A7D0A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6" name="Picture 538">
          <a:extLst>
            <a:ext uri="{FF2B5EF4-FFF2-40B4-BE49-F238E27FC236}">
              <a16:creationId xmlns:a16="http://schemas.microsoft.com/office/drawing/2014/main" id="{DEBD2D59-F3B1-4702-B0FF-4B1AB0C40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7" name="Picture 539">
          <a:extLst>
            <a:ext uri="{FF2B5EF4-FFF2-40B4-BE49-F238E27FC236}">
              <a16:creationId xmlns:a16="http://schemas.microsoft.com/office/drawing/2014/main" id="{F0EE3A03-2B75-4AB8-8414-4474E898F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8" name="Picture 540">
          <a:extLst>
            <a:ext uri="{FF2B5EF4-FFF2-40B4-BE49-F238E27FC236}">
              <a16:creationId xmlns:a16="http://schemas.microsoft.com/office/drawing/2014/main" id="{D6654C7B-8C58-4DFE-B7A6-CFEF23E16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9" name="Picture 541">
          <a:extLst>
            <a:ext uri="{FF2B5EF4-FFF2-40B4-BE49-F238E27FC236}">
              <a16:creationId xmlns:a16="http://schemas.microsoft.com/office/drawing/2014/main" id="{4A4DE3B4-2E1D-47F5-A615-062032C2F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0" name="Picture 542">
          <a:extLst>
            <a:ext uri="{FF2B5EF4-FFF2-40B4-BE49-F238E27FC236}">
              <a16:creationId xmlns:a16="http://schemas.microsoft.com/office/drawing/2014/main" id="{49003940-3122-4F5F-B4F8-938DEF080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1" name="Picture 543">
          <a:extLst>
            <a:ext uri="{FF2B5EF4-FFF2-40B4-BE49-F238E27FC236}">
              <a16:creationId xmlns:a16="http://schemas.microsoft.com/office/drawing/2014/main" id="{FDFF07BF-D896-4BAC-8F9C-CEF1F1C83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2" name="Picture 544">
          <a:extLst>
            <a:ext uri="{FF2B5EF4-FFF2-40B4-BE49-F238E27FC236}">
              <a16:creationId xmlns:a16="http://schemas.microsoft.com/office/drawing/2014/main" id="{78E14D98-EE6F-4113-A943-FB3E9F6CD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3" name="Picture 545">
          <a:extLst>
            <a:ext uri="{FF2B5EF4-FFF2-40B4-BE49-F238E27FC236}">
              <a16:creationId xmlns:a16="http://schemas.microsoft.com/office/drawing/2014/main" id="{238639A7-1040-4CC0-9FCC-C1FE1A7B5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4" name="Picture 546">
          <a:extLst>
            <a:ext uri="{FF2B5EF4-FFF2-40B4-BE49-F238E27FC236}">
              <a16:creationId xmlns:a16="http://schemas.microsoft.com/office/drawing/2014/main" id="{417F4B20-4DA5-4789-B2DC-D89E2811E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5" name="Picture 547">
          <a:extLst>
            <a:ext uri="{FF2B5EF4-FFF2-40B4-BE49-F238E27FC236}">
              <a16:creationId xmlns:a16="http://schemas.microsoft.com/office/drawing/2014/main" id="{4DD60E31-4615-438C-AAF4-42F5AB7E4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6" name="Picture 548">
          <a:extLst>
            <a:ext uri="{FF2B5EF4-FFF2-40B4-BE49-F238E27FC236}">
              <a16:creationId xmlns:a16="http://schemas.microsoft.com/office/drawing/2014/main" id="{8C2BCD83-F7ED-4F5B-A313-7845ADBE7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7" name="Picture 549">
          <a:extLst>
            <a:ext uri="{FF2B5EF4-FFF2-40B4-BE49-F238E27FC236}">
              <a16:creationId xmlns:a16="http://schemas.microsoft.com/office/drawing/2014/main" id="{2BAFEC1B-E13B-4319-A585-6CF314F13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8" name="Picture 554">
          <a:extLst>
            <a:ext uri="{FF2B5EF4-FFF2-40B4-BE49-F238E27FC236}">
              <a16:creationId xmlns:a16="http://schemas.microsoft.com/office/drawing/2014/main" id="{19584AE8-3027-43DD-9B4C-790E37717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9" name="Picture 555">
          <a:extLst>
            <a:ext uri="{FF2B5EF4-FFF2-40B4-BE49-F238E27FC236}">
              <a16:creationId xmlns:a16="http://schemas.microsoft.com/office/drawing/2014/main" id="{26F594AC-BA92-44C4-A01A-D0960791D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0" name="Picture 556">
          <a:extLst>
            <a:ext uri="{FF2B5EF4-FFF2-40B4-BE49-F238E27FC236}">
              <a16:creationId xmlns:a16="http://schemas.microsoft.com/office/drawing/2014/main" id="{FA5A9FAF-F3ED-4C32-A985-C40F02C8D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1" name="Picture 557">
          <a:extLst>
            <a:ext uri="{FF2B5EF4-FFF2-40B4-BE49-F238E27FC236}">
              <a16:creationId xmlns:a16="http://schemas.microsoft.com/office/drawing/2014/main" id="{99DC4056-618A-421A-99AC-AF421532F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2" name="Picture 558">
          <a:extLst>
            <a:ext uri="{FF2B5EF4-FFF2-40B4-BE49-F238E27FC236}">
              <a16:creationId xmlns:a16="http://schemas.microsoft.com/office/drawing/2014/main" id="{3E5ED871-50A5-4B22-93EB-7DFAC417F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3" name="Picture 559">
          <a:extLst>
            <a:ext uri="{FF2B5EF4-FFF2-40B4-BE49-F238E27FC236}">
              <a16:creationId xmlns:a16="http://schemas.microsoft.com/office/drawing/2014/main" id="{2C58B930-83B0-4885-B2A9-E6F3627A4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4" name="Picture 560">
          <a:extLst>
            <a:ext uri="{FF2B5EF4-FFF2-40B4-BE49-F238E27FC236}">
              <a16:creationId xmlns:a16="http://schemas.microsoft.com/office/drawing/2014/main" id="{1667C901-F9DB-48F9-9C09-47F9D2745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5" name="Picture 561">
          <a:extLst>
            <a:ext uri="{FF2B5EF4-FFF2-40B4-BE49-F238E27FC236}">
              <a16:creationId xmlns:a16="http://schemas.microsoft.com/office/drawing/2014/main" id="{4A01BFC8-0F60-4A3D-B6A3-DD96D15B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6" name="Picture 550">
          <a:extLst>
            <a:ext uri="{FF2B5EF4-FFF2-40B4-BE49-F238E27FC236}">
              <a16:creationId xmlns:a16="http://schemas.microsoft.com/office/drawing/2014/main" id="{F59AA6E5-791D-434E-9EBC-90DD30CAC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7" name="Picture 551">
          <a:extLst>
            <a:ext uri="{FF2B5EF4-FFF2-40B4-BE49-F238E27FC236}">
              <a16:creationId xmlns:a16="http://schemas.microsoft.com/office/drawing/2014/main" id="{49AE36D0-A68B-4BCE-AAFA-D7E8DCEE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8" name="Picture 552">
          <a:extLst>
            <a:ext uri="{FF2B5EF4-FFF2-40B4-BE49-F238E27FC236}">
              <a16:creationId xmlns:a16="http://schemas.microsoft.com/office/drawing/2014/main" id="{5E1DF95F-9093-44C4-87F8-A2FFED787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9" name="Picture 553">
          <a:extLst>
            <a:ext uri="{FF2B5EF4-FFF2-40B4-BE49-F238E27FC236}">
              <a16:creationId xmlns:a16="http://schemas.microsoft.com/office/drawing/2014/main" id="{BF746FEA-D26D-4FDD-B17D-794130078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0" name="Picture 562">
          <a:extLst>
            <a:ext uri="{FF2B5EF4-FFF2-40B4-BE49-F238E27FC236}">
              <a16:creationId xmlns:a16="http://schemas.microsoft.com/office/drawing/2014/main" id="{AF1862A7-2477-4265-BEF2-682D8C328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1" name="Picture 563">
          <a:extLst>
            <a:ext uri="{FF2B5EF4-FFF2-40B4-BE49-F238E27FC236}">
              <a16:creationId xmlns:a16="http://schemas.microsoft.com/office/drawing/2014/main" id="{65F8A521-E23E-46C2-8D78-8481A1671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2" name="Picture 564">
          <a:extLst>
            <a:ext uri="{FF2B5EF4-FFF2-40B4-BE49-F238E27FC236}">
              <a16:creationId xmlns:a16="http://schemas.microsoft.com/office/drawing/2014/main" id="{936678B2-BF80-42AD-8603-8BBE8D01A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3" name="Picture 565">
          <a:extLst>
            <a:ext uri="{FF2B5EF4-FFF2-40B4-BE49-F238E27FC236}">
              <a16:creationId xmlns:a16="http://schemas.microsoft.com/office/drawing/2014/main" id="{976C7F2C-E6AB-486C-845D-35DC48A23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4" name="Picture 566">
          <a:extLst>
            <a:ext uri="{FF2B5EF4-FFF2-40B4-BE49-F238E27FC236}">
              <a16:creationId xmlns:a16="http://schemas.microsoft.com/office/drawing/2014/main" id="{57178CD8-E62E-412B-B69C-BD2069710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5" name="Picture 567">
          <a:extLst>
            <a:ext uri="{FF2B5EF4-FFF2-40B4-BE49-F238E27FC236}">
              <a16:creationId xmlns:a16="http://schemas.microsoft.com/office/drawing/2014/main" id="{E783FD70-C374-49FD-82C2-0C553C415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6" name="Picture 568">
          <a:extLst>
            <a:ext uri="{FF2B5EF4-FFF2-40B4-BE49-F238E27FC236}">
              <a16:creationId xmlns:a16="http://schemas.microsoft.com/office/drawing/2014/main" id="{20164933-839D-43AB-9CF7-28645E76B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7" name="Picture 569">
          <a:extLst>
            <a:ext uri="{FF2B5EF4-FFF2-40B4-BE49-F238E27FC236}">
              <a16:creationId xmlns:a16="http://schemas.microsoft.com/office/drawing/2014/main" id="{66E6A63E-A88B-43FB-A761-7C70B6560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2"/>
        <a:stretch>
          <a:fillRect/>
        </a:stretch>
      </xdr:blipFill>
      <xdr:spPr>
        <a:xfrm>
          <a:off x="495935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zoomScaleNormal="100" workbookViewId="0">
      <selection activeCell="F5" sqref="F5"/>
    </sheetView>
  </sheetViews>
  <sheetFormatPr defaultColWidth="8.81640625" defaultRowHeight="14" x14ac:dyDescent="0.25"/>
  <cols>
    <col min="1" max="1" width="5.26953125" style="10" bestFit="1" customWidth="1"/>
    <col min="2" max="2" width="9.453125" style="11" customWidth="1"/>
    <col min="3" max="4" width="16.453125" style="1" customWidth="1"/>
    <col min="5" max="5" width="12.453125" style="12" bestFit="1" customWidth="1"/>
    <col min="6" max="6" width="16.453125" style="1" customWidth="1"/>
  </cols>
  <sheetData>
    <row r="1" spans="1:6" x14ac:dyDescent="0.25">
      <c r="A1" s="4" t="s">
        <v>0</v>
      </c>
      <c r="B1" s="2" t="s">
        <v>29</v>
      </c>
      <c r="C1" s="6" t="s">
        <v>1</v>
      </c>
      <c r="D1" s="6" t="s">
        <v>2</v>
      </c>
      <c r="E1" s="9" t="s">
        <v>10</v>
      </c>
      <c r="F1" s="6" t="s">
        <v>3</v>
      </c>
    </row>
    <row r="2" spans="1:6" x14ac:dyDescent="0.25">
      <c r="A2" s="5" t="s">
        <v>68</v>
      </c>
      <c r="B2" s="2">
        <f>绍兴!A113</f>
        <v>112</v>
      </c>
      <c r="C2" s="7">
        <f>绍兴!F114</f>
        <v>244653.71999999997</v>
      </c>
      <c r="D2" s="7">
        <f>绍兴!G114</f>
        <v>15004.289999999997</v>
      </c>
      <c r="E2" s="9">
        <f>D2/C2</f>
        <v>6.1328681207054606E-2</v>
      </c>
      <c r="F2" s="8">
        <f>SUM(汇总!I2:I18)</f>
        <v>45943.311000000009</v>
      </c>
    </row>
    <row r="3" spans="1:6" x14ac:dyDescent="0.25">
      <c r="A3" s="5" t="s">
        <v>396</v>
      </c>
      <c r="B3" s="2">
        <f>衢州!A161</f>
        <v>160</v>
      </c>
      <c r="C3" s="7">
        <f>衢州!F162</f>
        <v>365162.49</v>
      </c>
      <c r="D3" s="7">
        <f>衢州!G162</f>
        <v>26686.310000000005</v>
      </c>
      <c r="E3" s="9">
        <f>D3/C3</f>
        <v>7.3080644181169885E-2</v>
      </c>
      <c r="F3" s="8">
        <f>SUM(汇总!I19:I42)</f>
        <v>62499.199000000001</v>
      </c>
    </row>
    <row r="4" spans="1:6" x14ac:dyDescent="0.25">
      <c r="A4" s="5" t="s">
        <v>1721</v>
      </c>
      <c r="B4" s="2">
        <f>宁波!A319</f>
        <v>318</v>
      </c>
      <c r="C4" s="7">
        <f>宁波!G320</f>
        <v>837425.47999999986</v>
      </c>
      <c r="D4" s="7">
        <f>宁波!H320</f>
        <v>227925.1800000002</v>
      </c>
      <c r="E4" s="9">
        <f>D4/C4</f>
        <v>0.27217368642759737</v>
      </c>
      <c r="F4" s="8">
        <f>SUM(汇总!I43:I71)</f>
        <v>100687.44</v>
      </c>
    </row>
    <row r="5" spans="1:6" x14ac:dyDescent="0.25">
      <c r="A5" s="4" t="s">
        <v>4</v>
      </c>
      <c r="B5" s="3">
        <f>SUM(B2:B4)</f>
        <v>590</v>
      </c>
      <c r="C5" s="6">
        <f>SUM(C2:C4)</f>
        <v>1447241.69</v>
      </c>
      <c r="D5" s="6">
        <f>SUM(D2:D4)</f>
        <v>269615.7800000002</v>
      </c>
      <c r="E5" s="9">
        <f t="shared" ref="E5" si="0">D5/C5</f>
        <v>0.18629630549131032</v>
      </c>
      <c r="F5" s="6">
        <f>SUM(F2:F4)</f>
        <v>209129.95</v>
      </c>
    </row>
  </sheetData>
  <phoneticPr fontId="2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1"/>
  <sheetViews>
    <sheetView tabSelected="1" zoomScaleNormal="100" workbookViewId="0">
      <pane ySplit="1" topLeftCell="A35" activePane="bottomLeft" state="frozen"/>
      <selection pane="bottomLeft" activeCell="I1" sqref="I1:I1048576"/>
    </sheetView>
  </sheetViews>
  <sheetFormatPr defaultColWidth="9" defaultRowHeight="14" x14ac:dyDescent="0.25"/>
  <cols>
    <col min="1" max="1" width="6" style="65" customWidth="1"/>
    <col min="2" max="2" width="25.36328125" style="65" customWidth="1"/>
    <col min="3" max="3" width="23.1796875" style="65" customWidth="1"/>
    <col min="4" max="4" width="5.90625" style="65" customWidth="1"/>
    <col min="5" max="5" width="13.81640625" style="65" bestFit="1" customWidth="1"/>
    <col min="6" max="6" width="15" style="65" customWidth="1"/>
    <col min="7" max="7" width="15.453125" style="28" customWidth="1"/>
    <col min="8" max="8" width="19.08984375" style="29" customWidth="1"/>
    <col min="9" max="9" width="15" style="29" bestFit="1" customWidth="1"/>
    <col min="10" max="10" width="33.1796875" style="27" customWidth="1"/>
    <col min="11" max="16384" width="9" style="26"/>
  </cols>
  <sheetData>
    <row r="1" spans="1:10" s="25" customFormat="1" ht="28" x14ac:dyDescent="0.25">
      <c r="A1" s="66" t="s">
        <v>15</v>
      </c>
      <c r="B1" s="66" t="s">
        <v>11</v>
      </c>
      <c r="C1" s="66" t="s">
        <v>5</v>
      </c>
      <c r="D1" s="66" t="s">
        <v>6</v>
      </c>
      <c r="E1" s="66" t="s">
        <v>14</v>
      </c>
      <c r="F1" s="66" t="s">
        <v>7</v>
      </c>
      <c r="G1" s="67" t="s">
        <v>8</v>
      </c>
      <c r="H1" s="68" t="s">
        <v>13</v>
      </c>
      <c r="I1" s="68" t="s">
        <v>12</v>
      </c>
      <c r="J1" s="69" t="s">
        <v>9</v>
      </c>
    </row>
    <row r="2" spans="1:10" x14ac:dyDescent="0.25">
      <c r="A2" s="70" t="s">
        <v>67</v>
      </c>
      <c r="B2" s="70" t="s">
        <v>63</v>
      </c>
      <c r="C2" s="71" t="s">
        <v>30</v>
      </c>
      <c r="D2" s="70" t="s">
        <v>32</v>
      </c>
      <c r="E2" s="70">
        <v>50</v>
      </c>
      <c r="F2" s="70">
        <v>40</v>
      </c>
      <c r="G2" s="72">
        <v>0.23</v>
      </c>
      <c r="H2" s="73" t="s">
        <v>390</v>
      </c>
      <c r="I2" s="73">
        <f>F2/1000*16320*G2</f>
        <v>150.14400000000003</v>
      </c>
      <c r="J2" s="74"/>
    </row>
    <row r="3" spans="1:10" x14ac:dyDescent="0.25">
      <c r="A3" s="70" t="s">
        <v>67</v>
      </c>
      <c r="B3" s="70" t="s">
        <v>370</v>
      </c>
      <c r="C3" s="71" t="s">
        <v>25</v>
      </c>
      <c r="D3" s="70" t="s">
        <v>32</v>
      </c>
      <c r="E3" s="70">
        <v>46</v>
      </c>
      <c r="F3" s="70">
        <v>60</v>
      </c>
      <c r="G3" s="72">
        <v>0.23</v>
      </c>
      <c r="H3" s="73" t="s">
        <v>392</v>
      </c>
      <c r="I3" s="73">
        <f>F3/1000*61680*G3</f>
        <v>851.18399999999997</v>
      </c>
      <c r="J3" s="74"/>
    </row>
    <row r="4" spans="1:10" x14ac:dyDescent="0.25">
      <c r="A4" s="70" t="s">
        <v>67</v>
      </c>
      <c r="B4" s="70" t="s">
        <v>377</v>
      </c>
      <c r="C4" s="70" t="s">
        <v>34</v>
      </c>
      <c r="D4" s="70" t="s">
        <v>26</v>
      </c>
      <c r="E4" s="70">
        <v>4</v>
      </c>
      <c r="F4" s="70" t="s">
        <v>61</v>
      </c>
      <c r="G4" s="72"/>
      <c r="H4" s="73">
        <f>497-108</f>
        <v>389</v>
      </c>
      <c r="I4" s="73">
        <f>E4*H4</f>
        <v>1556</v>
      </c>
      <c r="J4" s="74" t="s">
        <v>378</v>
      </c>
    </row>
    <row r="5" spans="1:10" x14ac:dyDescent="0.25">
      <c r="A5" s="70" t="s">
        <v>67</v>
      </c>
      <c r="B5" s="70" t="s">
        <v>379</v>
      </c>
      <c r="C5" s="70" t="s">
        <v>389</v>
      </c>
      <c r="D5" s="70" t="s">
        <v>26</v>
      </c>
      <c r="E5" s="70">
        <v>20</v>
      </c>
      <c r="F5" s="70" t="s">
        <v>61</v>
      </c>
      <c r="G5" s="72"/>
      <c r="H5" s="73">
        <f>895-170</f>
        <v>725</v>
      </c>
      <c r="I5" s="73">
        <f t="shared" ref="I5:I7" si="0">E5*H5</f>
        <v>14500</v>
      </c>
      <c r="J5" s="74" t="s">
        <v>378</v>
      </c>
    </row>
    <row r="6" spans="1:10" x14ac:dyDescent="0.25">
      <c r="A6" s="70" t="s">
        <v>67</v>
      </c>
      <c r="B6" s="70" t="s">
        <v>380</v>
      </c>
      <c r="C6" s="70" t="s">
        <v>382</v>
      </c>
      <c r="D6" s="70" t="s">
        <v>26</v>
      </c>
      <c r="E6" s="70">
        <v>2</v>
      </c>
      <c r="F6" s="70" t="s">
        <v>61</v>
      </c>
      <c r="G6" s="72"/>
      <c r="H6" s="73">
        <v>278</v>
      </c>
      <c r="I6" s="73">
        <f t="shared" si="0"/>
        <v>556</v>
      </c>
      <c r="J6" s="74" t="s">
        <v>381</v>
      </c>
    </row>
    <row r="7" spans="1:10" x14ac:dyDescent="0.25">
      <c r="A7" s="70" t="s">
        <v>67</v>
      </c>
      <c r="B7" s="70" t="s">
        <v>371</v>
      </c>
      <c r="C7" s="70" t="s">
        <v>31</v>
      </c>
      <c r="D7" s="70" t="s">
        <v>28</v>
      </c>
      <c r="E7" s="70">
        <v>3</v>
      </c>
      <c r="F7" s="70" t="s">
        <v>61</v>
      </c>
      <c r="G7" s="72"/>
      <c r="H7" s="73">
        <v>16</v>
      </c>
      <c r="I7" s="73">
        <f t="shared" si="0"/>
        <v>48</v>
      </c>
      <c r="J7" s="74"/>
    </row>
    <row r="8" spans="1:10" x14ac:dyDescent="0.25">
      <c r="A8" s="70" t="s">
        <v>67</v>
      </c>
      <c r="B8" s="70" t="s">
        <v>372</v>
      </c>
      <c r="C8" s="71" t="s">
        <v>383</v>
      </c>
      <c r="D8" s="70" t="s">
        <v>54</v>
      </c>
      <c r="E8" s="70">
        <v>32</v>
      </c>
      <c r="F8" s="70" t="s">
        <v>61</v>
      </c>
      <c r="G8" s="72">
        <v>0</v>
      </c>
      <c r="H8" s="73" t="s">
        <v>393</v>
      </c>
      <c r="I8" s="73">
        <f>E8*(865*G8+211)</f>
        <v>6752</v>
      </c>
      <c r="J8" s="74"/>
    </row>
    <row r="9" spans="1:10" x14ac:dyDescent="0.25">
      <c r="A9" s="70" t="s">
        <v>67</v>
      </c>
      <c r="B9" s="70" t="s">
        <v>373</v>
      </c>
      <c r="C9" s="71" t="s">
        <v>384</v>
      </c>
      <c r="D9" s="70" t="s">
        <v>54</v>
      </c>
      <c r="E9" s="70">
        <v>10</v>
      </c>
      <c r="F9" s="70">
        <v>80</v>
      </c>
      <c r="G9" s="72"/>
      <c r="H9" s="73" t="s">
        <v>391</v>
      </c>
      <c r="I9" s="73">
        <f>F9/1000*2430</f>
        <v>194.4</v>
      </c>
      <c r="J9" s="74"/>
    </row>
    <row r="10" spans="1:10" x14ac:dyDescent="0.25">
      <c r="A10" s="70" t="s">
        <v>67</v>
      </c>
      <c r="B10" s="70" t="s">
        <v>374</v>
      </c>
      <c r="C10" s="71" t="s">
        <v>384</v>
      </c>
      <c r="D10" s="70" t="s">
        <v>28</v>
      </c>
      <c r="E10" s="70">
        <v>1</v>
      </c>
      <c r="F10" s="70">
        <v>1</v>
      </c>
      <c r="G10" s="72"/>
      <c r="H10" s="73" t="s">
        <v>391</v>
      </c>
      <c r="I10" s="73">
        <f t="shared" ref="I10:I11" si="1">F10/1000*2430</f>
        <v>2.4300000000000002</v>
      </c>
      <c r="J10" s="74"/>
    </row>
    <row r="11" spans="1:10" x14ac:dyDescent="0.25">
      <c r="A11" s="70" t="s">
        <v>67</v>
      </c>
      <c r="B11" s="70" t="s">
        <v>335</v>
      </c>
      <c r="C11" s="71" t="s">
        <v>384</v>
      </c>
      <c r="D11" s="70" t="s">
        <v>28</v>
      </c>
      <c r="E11" s="70">
        <v>1</v>
      </c>
      <c r="F11" s="70">
        <v>30</v>
      </c>
      <c r="G11" s="72"/>
      <c r="H11" s="73" t="s">
        <v>391</v>
      </c>
      <c r="I11" s="73">
        <f t="shared" si="1"/>
        <v>72.899999999999991</v>
      </c>
      <c r="J11" s="74"/>
    </row>
    <row r="12" spans="1:10" x14ac:dyDescent="0.25">
      <c r="A12" s="70" t="s">
        <v>67</v>
      </c>
      <c r="B12" s="75" t="s">
        <v>327</v>
      </c>
      <c r="C12" s="75" t="s">
        <v>327</v>
      </c>
      <c r="D12" s="70" t="s">
        <v>28</v>
      </c>
      <c r="E12" s="70">
        <v>110</v>
      </c>
      <c r="F12" s="70">
        <v>2000</v>
      </c>
      <c r="G12" s="72"/>
      <c r="H12" s="73" t="s">
        <v>388</v>
      </c>
      <c r="I12" s="73">
        <f>F12/1000*9580</f>
        <v>19160</v>
      </c>
      <c r="J12" s="74"/>
    </row>
    <row r="13" spans="1:10" x14ac:dyDescent="0.25">
      <c r="A13" s="70" t="s">
        <v>67</v>
      </c>
      <c r="B13" s="75" t="s">
        <v>375</v>
      </c>
      <c r="C13" s="71" t="s">
        <v>384</v>
      </c>
      <c r="D13" s="70" t="s">
        <v>28</v>
      </c>
      <c r="E13" s="70">
        <v>1</v>
      </c>
      <c r="F13" s="70">
        <v>0.1</v>
      </c>
      <c r="G13" s="72"/>
      <c r="H13" s="73" t="s">
        <v>391</v>
      </c>
      <c r="I13" s="73">
        <f t="shared" ref="I13:I15" si="2">F13/1000*2430</f>
        <v>0.24300000000000002</v>
      </c>
      <c r="J13" s="74"/>
    </row>
    <row r="14" spans="1:10" x14ac:dyDescent="0.25">
      <c r="A14" s="70" t="s">
        <v>67</v>
      </c>
      <c r="B14" s="75" t="s">
        <v>62</v>
      </c>
      <c r="C14" s="71" t="s">
        <v>384</v>
      </c>
      <c r="D14" s="70" t="s">
        <v>28</v>
      </c>
      <c r="E14" s="70">
        <v>1</v>
      </c>
      <c r="F14" s="70">
        <v>10</v>
      </c>
      <c r="G14" s="72"/>
      <c r="H14" s="73" t="s">
        <v>391</v>
      </c>
      <c r="I14" s="73">
        <f t="shared" si="2"/>
        <v>24.3</v>
      </c>
      <c r="J14" s="74"/>
    </row>
    <row r="15" spans="1:10" x14ac:dyDescent="0.25">
      <c r="A15" s="70" t="s">
        <v>67</v>
      </c>
      <c r="B15" s="75" t="s">
        <v>353</v>
      </c>
      <c r="C15" s="71" t="s">
        <v>384</v>
      </c>
      <c r="D15" s="70" t="s">
        <v>352</v>
      </c>
      <c r="E15" s="70">
        <v>12</v>
      </c>
      <c r="F15" s="70">
        <v>25</v>
      </c>
      <c r="G15" s="72"/>
      <c r="H15" s="73" t="s">
        <v>391</v>
      </c>
      <c r="I15" s="73">
        <f t="shared" si="2"/>
        <v>60.75</v>
      </c>
      <c r="J15" s="74"/>
    </row>
    <row r="16" spans="1:10" x14ac:dyDescent="0.25">
      <c r="A16" s="70" t="s">
        <v>67</v>
      </c>
      <c r="B16" s="75" t="s">
        <v>376</v>
      </c>
      <c r="C16" s="75" t="s">
        <v>394</v>
      </c>
      <c r="D16" s="70" t="s">
        <v>28</v>
      </c>
      <c r="E16" s="70">
        <v>2</v>
      </c>
      <c r="F16" s="70">
        <v>100</v>
      </c>
      <c r="G16" s="72"/>
      <c r="H16" s="73">
        <v>176</v>
      </c>
      <c r="I16" s="73">
        <f>E16*H16</f>
        <v>352</v>
      </c>
      <c r="J16" s="74"/>
    </row>
    <row r="17" spans="1:10" x14ac:dyDescent="0.25">
      <c r="A17" s="70" t="s">
        <v>67</v>
      </c>
      <c r="B17" s="75" t="s">
        <v>350</v>
      </c>
      <c r="C17" s="75" t="s">
        <v>385</v>
      </c>
      <c r="D17" s="70" t="s">
        <v>66</v>
      </c>
      <c r="E17" s="70">
        <v>9</v>
      </c>
      <c r="F17" s="70">
        <v>22</v>
      </c>
      <c r="G17" s="72"/>
      <c r="H17" s="73" t="s">
        <v>386</v>
      </c>
      <c r="I17" s="73">
        <f>F17/1000*61680</f>
        <v>1356.9599999999998</v>
      </c>
      <c r="J17" s="74"/>
    </row>
    <row r="18" spans="1:10" x14ac:dyDescent="0.25">
      <c r="A18" s="70" t="s">
        <v>67</v>
      </c>
      <c r="B18" s="70" t="s">
        <v>27</v>
      </c>
      <c r="C18" s="71" t="s">
        <v>387</v>
      </c>
      <c r="D18" s="70" t="s">
        <v>28</v>
      </c>
      <c r="E18" s="70">
        <v>3</v>
      </c>
      <c r="F18" s="70" t="s">
        <v>61</v>
      </c>
      <c r="G18" s="72"/>
      <c r="H18" s="73">
        <v>102</v>
      </c>
      <c r="I18" s="73">
        <f>E18*H18</f>
        <v>306</v>
      </c>
      <c r="J18" s="76"/>
    </row>
    <row r="19" spans="1:10" x14ac:dyDescent="0.25">
      <c r="A19" s="70" t="s">
        <v>395</v>
      </c>
      <c r="B19" s="77" t="s">
        <v>397</v>
      </c>
      <c r="C19" s="71" t="s">
        <v>384</v>
      </c>
      <c r="D19" s="70" t="s">
        <v>28</v>
      </c>
      <c r="E19" s="70">
        <v>3</v>
      </c>
      <c r="F19" s="70">
        <v>82</v>
      </c>
      <c r="G19" s="72" t="s">
        <v>61</v>
      </c>
      <c r="H19" s="73" t="s">
        <v>391</v>
      </c>
      <c r="I19" s="73">
        <f>F19/1000*2430</f>
        <v>199.26000000000002</v>
      </c>
      <c r="J19" s="74"/>
    </row>
    <row r="20" spans="1:10" x14ac:dyDescent="0.25">
      <c r="A20" s="70" t="s">
        <v>395</v>
      </c>
      <c r="B20" s="77" t="s">
        <v>398</v>
      </c>
      <c r="C20" s="71" t="s">
        <v>384</v>
      </c>
      <c r="D20" s="70" t="s">
        <v>28</v>
      </c>
      <c r="E20" s="70">
        <v>2</v>
      </c>
      <c r="F20" s="70">
        <v>0.5</v>
      </c>
      <c r="G20" s="72" t="s">
        <v>61</v>
      </c>
      <c r="H20" s="73" t="s">
        <v>391</v>
      </c>
      <c r="I20" s="73">
        <f>F20/1000*2430</f>
        <v>1.2150000000000001</v>
      </c>
      <c r="J20" s="74"/>
    </row>
    <row r="21" spans="1:10" x14ac:dyDescent="0.25">
      <c r="A21" s="70" t="s">
        <v>395</v>
      </c>
      <c r="B21" s="77" t="s">
        <v>399</v>
      </c>
      <c r="C21" s="71" t="s">
        <v>387</v>
      </c>
      <c r="D21" s="70" t="s">
        <v>28</v>
      </c>
      <c r="E21" s="70">
        <v>1</v>
      </c>
      <c r="F21" s="70" t="s">
        <v>61</v>
      </c>
      <c r="G21" s="72" t="s">
        <v>61</v>
      </c>
      <c r="H21" s="73">
        <v>102</v>
      </c>
      <c r="I21" s="73">
        <f>E21*H21</f>
        <v>102</v>
      </c>
      <c r="J21" s="74"/>
    </row>
    <row r="22" spans="1:10" x14ac:dyDescent="0.25">
      <c r="A22" s="70" t="s">
        <v>395</v>
      </c>
      <c r="B22" s="77" t="s">
        <v>400</v>
      </c>
      <c r="C22" s="71" t="s">
        <v>401</v>
      </c>
      <c r="D22" s="70" t="s">
        <v>32</v>
      </c>
      <c r="E22" s="70">
        <v>2</v>
      </c>
      <c r="F22" s="70">
        <v>1</v>
      </c>
      <c r="G22" s="72">
        <v>0.5</v>
      </c>
      <c r="H22" s="73" t="s">
        <v>392</v>
      </c>
      <c r="I22" s="73">
        <f>F22/1000*61680*G22</f>
        <v>30.84</v>
      </c>
      <c r="J22" s="74"/>
    </row>
    <row r="23" spans="1:10" x14ac:dyDescent="0.25">
      <c r="A23" s="70" t="s">
        <v>395</v>
      </c>
      <c r="B23" s="77" t="s">
        <v>402</v>
      </c>
      <c r="C23" s="71" t="s">
        <v>403</v>
      </c>
      <c r="D23" s="70" t="s">
        <v>28</v>
      </c>
      <c r="E23" s="70">
        <v>4</v>
      </c>
      <c r="F23" s="70">
        <v>8</v>
      </c>
      <c r="G23" s="72" t="s">
        <v>61</v>
      </c>
      <c r="H23" s="73">
        <v>16</v>
      </c>
      <c r="I23" s="73">
        <f>E23*H23</f>
        <v>64</v>
      </c>
      <c r="J23" s="74"/>
    </row>
    <row r="24" spans="1:10" x14ac:dyDescent="0.25">
      <c r="A24" s="70" t="s">
        <v>395</v>
      </c>
      <c r="B24" s="77" t="s">
        <v>404</v>
      </c>
      <c r="C24" s="71" t="s">
        <v>384</v>
      </c>
      <c r="D24" s="70" t="s">
        <v>28</v>
      </c>
      <c r="E24" s="70">
        <v>2</v>
      </c>
      <c r="F24" s="70">
        <v>0.5</v>
      </c>
      <c r="G24" s="72" t="s">
        <v>61</v>
      </c>
      <c r="H24" s="73" t="s">
        <v>391</v>
      </c>
      <c r="I24" s="73">
        <f t="shared" ref="I24:I26" si="3">F24/1000*2430</f>
        <v>1.2150000000000001</v>
      </c>
      <c r="J24" s="74"/>
    </row>
    <row r="25" spans="1:10" x14ac:dyDescent="0.25">
      <c r="A25" s="70" t="s">
        <v>395</v>
      </c>
      <c r="B25" s="77" t="s">
        <v>405</v>
      </c>
      <c r="C25" s="71" t="s">
        <v>384</v>
      </c>
      <c r="D25" s="70" t="s">
        <v>28</v>
      </c>
      <c r="E25" s="70">
        <v>2</v>
      </c>
      <c r="F25" s="70">
        <v>0.8</v>
      </c>
      <c r="G25" s="72" t="s">
        <v>61</v>
      </c>
      <c r="H25" s="73" t="s">
        <v>391</v>
      </c>
      <c r="I25" s="73">
        <f t="shared" si="3"/>
        <v>1.9440000000000002</v>
      </c>
      <c r="J25" s="74"/>
    </row>
    <row r="26" spans="1:10" x14ac:dyDescent="0.25">
      <c r="A26" s="70" t="s">
        <v>395</v>
      </c>
      <c r="B26" s="77" t="s">
        <v>406</v>
      </c>
      <c r="C26" s="71" t="s">
        <v>384</v>
      </c>
      <c r="D26" s="70" t="s">
        <v>28</v>
      </c>
      <c r="E26" s="70">
        <v>5</v>
      </c>
      <c r="F26" s="70">
        <v>1.2</v>
      </c>
      <c r="G26" s="72" t="s">
        <v>61</v>
      </c>
      <c r="H26" s="73" t="s">
        <v>391</v>
      </c>
      <c r="I26" s="73">
        <f t="shared" si="3"/>
        <v>2.9159999999999999</v>
      </c>
      <c r="J26" s="74"/>
    </row>
    <row r="27" spans="1:10" x14ac:dyDescent="0.25">
      <c r="A27" s="70" t="s">
        <v>395</v>
      </c>
      <c r="B27" s="77" t="s">
        <v>327</v>
      </c>
      <c r="C27" s="77" t="s">
        <v>327</v>
      </c>
      <c r="D27" s="70" t="s">
        <v>28</v>
      </c>
      <c r="E27" s="70">
        <v>28</v>
      </c>
      <c r="F27" s="70">
        <v>656</v>
      </c>
      <c r="G27" s="72" t="s">
        <v>61</v>
      </c>
      <c r="H27" s="73" t="s">
        <v>388</v>
      </c>
      <c r="I27" s="73">
        <f>F27/1000*9580</f>
        <v>6284.4800000000005</v>
      </c>
      <c r="J27" s="74"/>
    </row>
    <row r="28" spans="1:10" x14ac:dyDescent="0.25">
      <c r="A28" s="70" t="s">
        <v>395</v>
      </c>
      <c r="B28" s="77" t="s">
        <v>407</v>
      </c>
      <c r="C28" s="71" t="s">
        <v>387</v>
      </c>
      <c r="D28" s="70" t="s">
        <v>28</v>
      </c>
      <c r="E28" s="70">
        <v>8</v>
      </c>
      <c r="F28" s="70" t="s">
        <v>61</v>
      </c>
      <c r="G28" s="72" t="s">
        <v>61</v>
      </c>
      <c r="H28" s="73">
        <v>102</v>
      </c>
      <c r="I28" s="73">
        <f t="shared" ref="I28:I30" si="4">E28*H28</f>
        <v>816</v>
      </c>
      <c r="J28" s="74"/>
    </row>
    <row r="29" spans="1:10" x14ac:dyDescent="0.25">
      <c r="A29" s="70" t="s">
        <v>395</v>
      </c>
      <c r="B29" s="77" t="s">
        <v>952</v>
      </c>
      <c r="C29" s="70" t="s">
        <v>389</v>
      </c>
      <c r="D29" s="70" t="s">
        <v>408</v>
      </c>
      <c r="E29" s="70">
        <v>61</v>
      </c>
      <c r="F29" s="70" t="s">
        <v>61</v>
      </c>
      <c r="G29" s="72" t="s">
        <v>61</v>
      </c>
      <c r="H29" s="73">
        <f>895-170</f>
        <v>725</v>
      </c>
      <c r="I29" s="73">
        <f t="shared" si="4"/>
        <v>44225</v>
      </c>
      <c r="J29" s="74" t="s">
        <v>409</v>
      </c>
    </row>
    <row r="30" spans="1:10" x14ac:dyDescent="0.25">
      <c r="A30" s="70" t="s">
        <v>395</v>
      </c>
      <c r="B30" s="77" t="s">
        <v>410</v>
      </c>
      <c r="C30" s="70" t="s">
        <v>34</v>
      </c>
      <c r="D30" s="70" t="s">
        <v>408</v>
      </c>
      <c r="E30" s="70">
        <v>18</v>
      </c>
      <c r="F30" s="70" t="s">
        <v>61</v>
      </c>
      <c r="G30" s="72" t="s">
        <v>61</v>
      </c>
      <c r="H30" s="73">
        <f>497-108</f>
        <v>389</v>
      </c>
      <c r="I30" s="73">
        <f t="shared" si="4"/>
        <v>7002</v>
      </c>
      <c r="J30" s="74" t="s">
        <v>409</v>
      </c>
    </row>
    <row r="31" spans="1:10" x14ac:dyDescent="0.25">
      <c r="A31" s="70" t="s">
        <v>395</v>
      </c>
      <c r="B31" s="77" t="s">
        <v>411</v>
      </c>
      <c r="C31" s="71" t="s">
        <v>384</v>
      </c>
      <c r="D31" s="70" t="s">
        <v>28</v>
      </c>
      <c r="E31" s="70">
        <v>3</v>
      </c>
      <c r="F31" s="70">
        <v>1</v>
      </c>
      <c r="G31" s="72" t="s">
        <v>61</v>
      </c>
      <c r="H31" s="73" t="s">
        <v>391</v>
      </c>
      <c r="I31" s="73">
        <f t="shared" ref="I31:I34" si="5">F31/1000*2430</f>
        <v>2.4300000000000002</v>
      </c>
      <c r="J31" s="74"/>
    </row>
    <row r="32" spans="1:10" x14ac:dyDescent="0.25">
      <c r="A32" s="70" t="s">
        <v>395</v>
      </c>
      <c r="B32" s="77" t="s">
        <v>412</v>
      </c>
      <c r="C32" s="71" t="s">
        <v>384</v>
      </c>
      <c r="D32" s="70" t="s">
        <v>28</v>
      </c>
      <c r="E32" s="70">
        <v>5</v>
      </c>
      <c r="F32" s="70">
        <v>1.2</v>
      </c>
      <c r="G32" s="72" t="s">
        <v>61</v>
      </c>
      <c r="H32" s="73" t="s">
        <v>391</v>
      </c>
      <c r="I32" s="73">
        <f t="shared" si="5"/>
        <v>2.9159999999999999</v>
      </c>
      <c r="J32" s="74"/>
    </row>
    <row r="33" spans="1:10" x14ac:dyDescent="0.25">
      <c r="A33" s="70" t="s">
        <v>395</v>
      </c>
      <c r="B33" s="77" t="s">
        <v>374</v>
      </c>
      <c r="C33" s="71" t="s">
        <v>384</v>
      </c>
      <c r="D33" s="70" t="s">
        <v>28</v>
      </c>
      <c r="E33" s="70">
        <v>1</v>
      </c>
      <c r="F33" s="70">
        <v>0.4</v>
      </c>
      <c r="G33" s="72" t="s">
        <v>61</v>
      </c>
      <c r="H33" s="73" t="s">
        <v>391</v>
      </c>
      <c r="I33" s="73">
        <f t="shared" si="5"/>
        <v>0.97200000000000009</v>
      </c>
      <c r="J33" s="74"/>
    </row>
    <row r="34" spans="1:10" x14ac:dyDescent="0.25">
      <c r="A34" s="70" t="s">
        <v>395</v>
      </c>
      <c r="B34" s="77" t="s">
        <v>33</v>
      </c>
      <c r="C34" s="71" t="s">
        <v>384</v>
      </c>
      <c r="D34" s="70" t="s">
        <v>28</v>
      </c>
      <c r="E34" s="70">
        <v>2</v>
      </c>
      <c r="F34" s="70">
        <v>32</v>
      </c>
      <c r="G34" s="72" t="s">
        <v>61</v>
      </c>
      <c r="H34" s="73" t="s">
        <v>391</v>
      </c>
      <c r="I34" s="73">
        <f t="shared" si="5"/>
        <v>77.760000000000005</v>
      </c>
      <c r="J34" s="74" t="s">
        <v>413</v>
      </c>
    </row>
    <row r="35" spans="1:10" x14ac:dyDescent="0.25">
      <c r="A35" s="70" t="s">
        <v>395</v>
      </c>
      <c r="B35" s="77" t="s">
        <v>414</v>
      </c>
      <c r="C35" s="71" t="s">
        <v>394</v>
      </c>
      <c r="D35" s="70" t="s">
        <v>28</v>
      </c>
      <c r="E35" s="70">
        <v>1</v>
      </c>
      <c r="F35" s="70" t="s">
        <v>61</v>
      </c>
      <c r="G35" s="72" t="s">
        <v>61</v>
      </c>
      <c r="H35" s="73">
        <v>176</v>
      </c>
      <c r="I35" s="73">
        <f>E35*H35</f>
        <v>176</v>
      </c>
      <c r="J35" s="74"/>
    </row>
    <row r="36" spans="1:10" x14ac:dyDescent="0.25">
      <c r="A36" s="70" t="s">
        <v>395</v>
      </c>
      <c r="B36" s="77" t="s">
        <v>415</v>
      </c>
      <c r="C36" s="71" t="s">
        <v>384</v>
      </c>
      <c r="D36" s="70" t="s">
        <v>416</v>
      </c>
      <c r="E36" s="70">
        <v>1</v>
      </c>
      <c r="F36" s="70">
        <v>12</v>
      </c>
      <c r="G36" s="72" t="s">
        <v>61</v>
      </c>
      <c r="H36" s="73" t="s">
        <v>391</v>
      </c>
      <c r="I36" s="73">
        <f t="shared" ref="I36:I37" si="6">F36/1000*2430</f>
        <v>29.16</v>
      </c>
      <c r="J36" s="74"/>
    </row>
    <row r="37" spans="1:10" x14ac:dyDescent="0.25">
      <c r="A37" s="70" t="s">
        <v>395</v>
      </c>
      <c r="B37" s="77" t="s">
        <v>417</v>
      </c>
      <c r="C37" s="71" t="s">
        <v>384</v>
      </c>
      <c r="D37" s="70" t="s">
        <v>28</v>
      </c>
      <c r="E37" s="70">
        <v>1</v>
      </c>
      <c r="F37" s="70">
        <v>0.5</v>
      </c>
      <c r="G37" s="72" t="s">
        <v>61</v>
      </c>
      <c r="H37" s="73" t="s">
        <v>391</v>
      </c>
      <c r="I37" s="73">
        <f t="shared" si="6"/>
        <v>1.2150000000000001</v>
      </c>
      <c r="J37" s="74"/>
    </row>
    <row r="38" spans="1:10" x14ac:dyDescent="0.25">
      <c r="A38" s="70" t="s">
        <v>395</v>
      </c>
      <c r="B38" s="77" t="s">
        <v>418</v>
      </c>
      <c r="C38" s="71" t="s">
        <v>387</v>
      </c>
      <c r="D38" s="70" t="s">
        <v>28</v>
      </c>
      <c r="E38" s="70">
        <v>2</v>
      </c>
      <c r="F38" s="70" t="s">
        <v>61</v>
      </c>
      <c r="G38" s="72" t="s">
        <v>61</v>
      </c>
      <c r="H38" s="73">
        <v>102</v>
      </c>
      <c r="I38" s="73">
        <f>E38*H38</f>
        <v>204</v>
      </c>
      <c r="J38" s="74"/>
    </row>
    <row r="39" spans="1:10" x14ac:dyDescent="0.25">
      <c r="A39" s="70" t="s">
        <v>395</v>
      </c>
      <c r="B39" s="77" t="s">
        <v>419</v>
      </c>
      <c r="C39" s="71" t="s">
        <v>384</v>
      </c>
      <c r="D39" s="70" t="s">
        <v>28</v>
      </c>
      <c r="E39" s="70">
        <v>1</v>
      </c>
      <c r="F39" s="70">
        <v>1.2</v>
      </c>
      <c r="G39" s="72" t="s">
        <v>61</v>
      </c>
      <c r="H39" s="73" t="s">
        <v>391</v>
      </c>
      <c r="I39" s="73">
        <f t="shared" ref="I39:I41" si="7">F39/1000*2430</f>
        <v>2.9159999999999999</v>
      </c>
      <c r="J39" s="74"/>
    </row>
    <row r="40" spans="1:10" x14ac:dyDescent="0.25">
      <c r="A40" s="70" t="s">
        <v>395</v>
      </c>
      <c r="B40" s="77" t="s">
        <v>420</v>
      </c>
      <c r="C40" s="71" t="s">
        <v>384</v>
      </c>
      <c r="D40" s="70" t="s">
        <v>28</v>
      </c>
      <c r="E40" s="70">
        <v>1</v>
      </c>
      <c r="F40" s="70">
        <v>2</v>
      </c>
      <c r="G40" s="72" t="s">
        <v>61</v>
      </c>
      <c r="H40" s="73" t="s">
        <v>391</v>
      </c>
      <c r="I40" s="73">
        <f t="shared" si="7"/>
        <v>4.8600000000000003</v>
      </c>
      <c r="J40" s="74"/>
    </row>
    <row r="41" spans="1:10" x14ac:dyDescent="0.25">
      <c r="A41" s="70" t="s">
        <v>395</v>
      </c>
      <c r="B41" s="77" t="s">
        <v>421</v>
      </c>
      <c r="C41" s="71" t="s">
        <v>384</v>
      </c>
      <c r="D41" s="70" t="s">
        <v>28</v>
      </c>
      <c r="E41" s="70">
        <v>1</v>
      </c>
      <c r="F41" s="70">
        <v>20</v>
      </c>
      <c r="G41" s="72" t="s">
        <v>61</v>
      </c>
      <c r="H41" s="73" t="s">
        <v>391</v>
      </c>
      <c r="I41" s="73">
        <f t="shared" si="7"/>
        <v>48.6</v>
      </c>
      <c r="J41" s="74"/>
    </row>
    <row r="42" spans="1:10" x14ac:dyDescent="0.25">
      <c r="A42" s="70" t="s">
        <v>395</v>
      </c>
      <c r="B42" s="77" t="s">
        <v>422</v>
      </c>
      <c r="C42" s="71" t="s">
        <v>383</v>
      </c>
      <c r="D42" s="70" t="s">
        <v>28</v>
      </c>
      <c r="E42" s="70">
        <v>5</v>
      </c>
      <c r="F42" s="70" t="s">
        <v>61</v>
      </c>
      <c r="G42" s="72">
        <v>0.5</v>
      </c>
      <c r="H42" s="73" t="s">
        <v>393</v>
      </c>
      <c r="I42" s="73">
        <f>E42*(865*G42+211)</f>
        <v>3217.5</v>
      </c>
      <c r="J42" s="74" t="s">
        <v>413</v>
      </c>
    </row>
    <row r="43" spans="1:10" x14ac:dyDescent="0.25">
      <c r="A43" s="79" t="s">
        <v>1720</v>
      </c>
      <c r="B43" s="70" t="s">
        <v>377</v>
      </c>
      <c r="C43" s="70" t="s">
        <v>34</v>
      </c>
      <c r="D43" s="70" t="s">
        <v>26</v>
      </c>
      <c r="E43" s="70">
        <v>4</v>
      </c>
      <c r="F43" s="79">
        <v>160</v>
      </c>
      <c r="G43" s="80">
        <v>0</v>
      </c>
      <c r="H43" s="73">
        <f>497-108</f>
        <v>389</v>
      </c>
      <c r="I43" s="73">
        <f>E43*H43</f>
        <v>1556</v>
      </c>
      <c r="J43" s="81" t="s">
        <v>1722</v>
      </c>
    </row>
    <row r="44" spans="1:10" x14ac:dyDescent="0.25">
      <c r="A44" s="79" t="s">
        <v>1720</v>
      </c>
      <c r="B44" s="70" t="s">
        <v>1723</v>
      </c>
      <c r="C44" s="71" t="s">
        <v>1740</v>
      </c>
      <c r="D44" s="70" t="s">
        <v>26</v>
      </c>
      <c r="E44" s="70">
        <v>4</v>
      </c>
      <c r="F44" s="79">
        <v>40</v>
      </c>
      <c r="G44" s="80">
        <v>0</v>
      </c>
      <c r="H44" s="73">
        <v>107</v>
      </c>
      <c r="I44" s="73">
        <f t="shared" ref="I44:I53" si="8">E44*H44</f>
        <v>428</v>
      </c>
      <c r="J44" s="81" t="s">
        <v>1722</v>
      </c>
    </row>
    <row r="45" spans="1:10" x14ac:dyDescent="0.25">
      <c r="A45" s="79" t="s">
        <v>1720</v>
      </c>
      <c r="B45" s="70" t="s">
        <v>1724</v>
      </c>
      <c r="C45" s="71" t="s">
        <v>1741</v>
      </c>
      <c r="D45" s="70" t="s">
        <v>26</v>
      </c>
      <c r="E45" s="70">
        <v>4</v>
      </c>
      <c r="F45" s="79">
        <v>120</v>
      </c>
      <c r="G45" s="80">
        <v>0</v>
      </c>
      <c r="H45" s="73">
        <v>210</v>
      </c>
      <c r="I45" s="73">
        <f t="shared" si="8"/>
        <v>840</v>
      </c>
      <c r="J45" s="81" t="s">
        <v>1722</v>
      </c>
    </row>
    <row r="46" spans="1:10" x14ac:dyDescent="0.25">
      <c r="A46" s="79" t="s">
        <v>1720</v>
      </c>
      <c r="B46" s="70" t="s">
        <v>952</v>
      </c>
      <c r="C46" s="70" t="s">
        <v>1742</v>
      </c>
      <c r="D46" s="70" t="s">
        <v>26</v>
      </c>
      <c r="E46" s="70">
        <v>13</v>
      </c>
      <c r="F46" s="79">
        <v>910</v>
      </c>
      <c r="G46" s="80">
        <v>0</v>
      </c>
      <c r="H46" s="73">
        <f>895-170</f>
        <v>725</v>
      </c>
      <c r="I46" s="73">
        <f t="shared" si="8"/>
        <v>9425</v>
      </c>
      <c r="J46" s="81" t="s">
        <v>1722</v>
      </c>
    </row>
    <row r="47" spans="1:10" x14ac:dyDescent="0.25">
      <c r="A47" s="79" t="s">
        <v>1720</v>
      </c>
      <c r="B47" s="70" t="s">
        <v>1725</v>
      </c>
      <c r="C47" s="71" t="s">
        <v>1743</v>
      </c>
      <c r="D47" s="70" t="s">
        <v>26</v>
      </c>
      <c r="E47" s="70">
        <v>114</v>
      </c>
      <c r="F47" s="79">
        <v>2280</v>
      </c>
      <c r="G47" s="80">
        <v>0</v>
      </c>
      <c r="H47" s="73">
        <v>278</v>
      </c>
      <c r="I47" s="73">
        <f t="shared" si="8"/>
        <v>31692</v>
      </c>
      <c r="J47" s="81" t="s">
        <v>1722</v>
      </c>
    </row>
    <row r="48" spans="1:10" x14ac:dyDescent="0.25">
      <c r="A48" s="79" t="s">
        <v>1720</v>
      </c>
      <c r="B48" s="70" t="s">
        <v>1726</v>
      </c>
      <c r="C48" s="71" t="s">
        <v>1744</v>
      </c>
      <c r="D48" s="70" t="s">
        <v>26</v>
      </c>
      <c r="E48" s="70">
        <v>114</v>
      </c>
      <c r="F48" s="79">
        <v>5700</v>
      </c>
      <c r="G48" s="80">
        <v>0</v>
      </c>
      <c r="H48" s="73">
        <v>461</v>
      </c>
      <c r="I48" s="73">
        <f t="shared" si="8"/>
        <v>52554</v>
      </c>
      <c r="J48" s="81" t="s">
        <v>1722</v>
      </c>
    </row>
    <row r="49" spans="1:10" x14ac:dyDescent="0.25">
      <c r="A49" s="79" t="s">
        <v>1720</v>
      </c>
      <c r="B49" s="70" t="s">
        <v>402</v>
      </c>
      <c r="C49" s="71" t="s">
        <v>403</v>
      </c>
      <c r="D49" s="70" t="s">
        <v>408</v>
      </c>
      <c r="E49" s="70">
        <v>15</v>
      </c>
      <c r="F49" s="79"/>
      <c r="G49" s="80"/>
      <c r="H49" s="73">
        <v>16</v>
      </c>
      <c r="I49" s="73">
        <f t="shared" si="8"/>
        <v>240</v>
      </c>
      <c r="J49" s="81" t="s">
        <v>1727</v>
      </c>
    </row>
    <row r="50" spans="1:10" x14ac:dyDescent="0.25">
      <c r="A50" s="79" t="s">
        <v>1720</v>
      </c>
      <c r="B50" s="70" t="s">
        <v>1728</v>
      </c>
      <c r="C50" s="71" t="s">
        <v>387</v>
      </c>
      <c r="D50" s="70" t="s">
        <v>28</v>
      </c>
      <c r="E50" s="70">
        <v>1</v>
      </c>
      <c r="F50" s="79"/>
      <c r="G50" s="80"/>
      <c r="H50" s="73">
        <v>102</v>
      </c>
      <c r="I50" s="73">
        <f t="shared" si="8"/>
        <v>102</v>
      </c>
      <c r="J50" s="81" t="s">
        <v>1727</v>
      </c>
    </row>
    <row r="51" spans="1:10" x14ac:dyDescent="0.25">
      <c r="A51" s="79" t="s">
        <v>1720</v>
      </c>
      <c r="B51" s="70" t="s">
        <v>1729</v>
      </c>
      <c r="C51" s="71" t="s">
        <v>387</v>
      </c>
      <c r="D51" s="70" t="s">
        <v>28</v>
      </c>
      <c r="E51" s="70">
        <v>7</v>
      </c>
      <c r="F51" s="79"/>
      <c r="G51" s="80"/>
      <c r="H51" s="73">
        <v>102</v>
      </c>
      <c r="I51" s="73">
        <f t="shared" si="8"/>
        <v>714</v>
      </c>
      <c r="J51" s="81" t="s">
        <v>1727</v>
      </c>
    </row>
    <row r="52" spans="1:10" x14ac:dyDescent="0.25">
      <c r="A52" s="79" t="s">
        <v>1720</v>
      </c>
      <c r="B52" s="70" t="s">
        <v>432</v>
      </c>
      <c r="C52" s="71" t="s">
        <v>394</v>
      </c>
      <c r="D52" s="70" t="s">
        <v>28</v>
      </c>
      <c r="E52" s="70">
        <v>2</v>
      </c>
      <c r="F52" s="79"/>
      <c r="G52" s="80"/>
      <c r="H52" s="73">
        <v>176</v>
      </c>
      <c r="I52" s="73">
        <f t="shared" si="8"/>
        <v>352</v>
      </c>
      <c r="J52" s="81" t="s">
        <v>1727</v>
      </c>
    </row>
    <row r="53" spans="1:10" x14ac:dyDescent="0.25">
      <c r="A53" s="79" t="s">
        <v>1720</v>
      </c>
      <c r="B53" s="70" t="s">
        <v>418</v>
      </c>
      <c r="C53" s="71" t="s">
        <v>387</v>
      </c>
      <c r="D53" s="70" t="s">
        <v>28</v>
      </c>
      <c r="E53" s="70">
        <v>1</v>
      </c>
      <c r="F53" s="79"/>
      <c r="G53" s="80"/>
      <c r="H53" s="73">
        <v>102</v>
      </c>
      <c r="I53" s="73">
        <f t="shared" si="8"/>
        <v>102</v>
      </c>
      <c r="J53" s="81" t="s">
        <v>1727</v>
      </c>
    </row>
    <row r="54" spans="1:10" x14ac:dyDescent="0.25">
      <c r="A54" s="79" t="s">
        <v>1720</v>
      </c>
      <c r="B54" s="70" t="s">
        <v>398</v>
      </c>
      <c r="C54" s="71" t="s">
        <v>384</v>
      </c>
      <c r="D54" s="70" t="s">
        <v>670</v>
      </c>
      <c r="E54" s="70">
        <v>1</v>
      </c>
      <c r="F54" s="82">
        <v>120</v>
      </c>
      <c r="G54" s="80"/>
      <c r="H54" s="78" t="s">
        <v>391</v>
      </c>
      <c r="I54" s="78">
        <f>F54/1000*2430</f>
        <v>291.59999999999997</v>
      </c>
      <c r="J54" s="81" t="s">
        <v>1727</v>
      </c>
    </row>
    <row r="55" spans="1:10" x14ac:dyDescent="0.25">
      <c r="A55" s="79" t="s">
        <v>1720</v>
      </c>
      <c r="B55" s="70" t="s">
        <v>1698</v>
      </c>
      <c r="C55" s="71" t="s">
        <v>384</v>
      </c>
      <c r="D55" s="70" t="s">
        <v>28</v>
      </c>
      <c r="E55" s="70">
        <v>2</v>
      </c>
      <c r="F55" s="82"/>
      <c r="G55" s="80"/>
      <c r="H55" s="78"/>
      <c r="I55" s="78"/>
      <c r="J55" s="81" t="s">
        <v>1727</v>
      </c>
    </row>
    <row r="56" spans="1:10" x14ac:dyDescent="0.25">
      <c r="A56" s="79" t="s">
        <v>1720</v>
      </c>
      <c r="B56" s="70" t="s">
        <v>1730</v>
      </c>
      <c r="C56" s="71" t="s">
        <v>384</v>
      </c>
      <c r="D56" s="70" t="s">
        <v>28</v>
      </c>
      <c r="E56" s="70">
        <v>3</v>
      </c>
      <c r="F56" s="82"/>
      <c r="G56" s="80"/>
      <c r="H56" s="78"/>
      <c r="I56" s="78"/>
      <c r="J56" s="81" t="s">
        <v>1727</v>
      </c>
    </row>
    <row r="57" spans="1:10" x14ac:dyDescent="0.25">
      <c r="A57" s="79" t="s">
        <v>1720</v>
      </c>
      <c r="B57" s="70" t="s">
        <v>405</v>
      </c>
      <c r="C57" s="71" t="s">
        <v>384</v>
      </c>
      <c r="D57" s="70" t="s">
        <v>28</v>
      </c>
      <c r="E57" s="70">
        <v>1</v>
      </c>
      <c r="F57" s="82"/>
      <c r="G57" s="80"/>
      <c r="H57" s="78"/>
      <c r="I57" s="78"/>
      <c r="J57" s="81" t="s">
        <v>1727</v>
      </c>
    </row>
    <row r="58" spans="1:10" x14ac:dyDescent="0.25">
      <c r="A58" s="79" t="s">
        <v>1720</v>
      </c>
      <c r="B58" s="70" t="s">
        <v>1731</v>
      </c>
      <c r="C58" s="71" t="s">
        <v>384</v>
      </c>
      <c r="D58" s="70" t="s">
        <v>28</v>
      </c>
      <c r="E58" s="70">
        <v>1</v>
      </c>
      <c r="F58" s="82"/>
      <c r="G58" s="80"/>
      <c r="H58" s="78"/>
      <c r="I58" s="78"/>
      <c r="J58" s="81" t="s">
        <v>1727</v>
      </c>
    </row>
    <row r="59" spans="1:10" x14ac:dyDescent="0.25">
      <c r="A59" s="79" t="s">
        <v>1720</v>
      </c>
      <c r="B59" s="70" t="s">
        <v>406</v>
      </c>
      <c r="C59" s="71" t="s">
        <v>384</v>
      </c>
      <c r="D59" s="70" t="s">
        <v>28</v>
      </c>
      <c r="E59" s="70">
        <v>2</v>
      </c>
      <c r="F59" s="82"/>
      <c r="G59" s="80"/>
      <c r="H59" s="78"/>
      <c r="I59" s="78"/>
      <c r="J59" s="81" t="s">
        <v>1727</v>
      </c>
    </row>
    <row r="60" spans="1:10" x14ac:dyDescent="0.25">
      <c r="A60" s="79" t="s">
        <v>1720</v>
      </c>
      <c r="B60" s="70" t="s">
        <v>1732</v>
      </c>
      <c r="C60" s="71" t="s">
        <v>384</v>
      </c>
      <c r="D60" s="70" t="s">
        <v>28</v>
      </c>
      <c r="E60" s="70">
        <v>1</v>
      </c>
      <c r="F60" s="82"/>
      <c r="G60" s="80"/>
      <c r="H60" s="78"/>
      <c r="I60" s="78"/>
      <c r="J60" s="81" t="s">
        <v>1727</v>
      </c>
    </row>
    <row r="61" spans="1:10" x14ac:dyDescent="0.25">
      <c r="A61" s="79" t="s">
        <v>1720</v>
      </c>
      <c r="B61" s="70" t="s">
        <v>1733</v>
      </c>
      <c r="C61" s="71" t="s">
        <v>384</v>
      </c>
      <c r="D61" s="70" t="s">
        <v>28</v>
      </c>
      <c r="E61" s="70">
        <v>2</v>
      </c>
      <c r="F61" s="82"/>
      <c r="G61" s="80"/>
      <c r="H61" s="78"/>
      <c r="I61" s="78"/>
      <c r="J61" s="81" t="s">
        <v>1727</v>
      </c>
    </row>
    <row r="62" spans="1:10" x14ac:dyDescent="0.25">
      <c r="A62" s="79" t="s">
        <v>1720</v>
      </c>
      <c r="B62" s="70" t="s">
        <v>411</v>
      </c>
      <c r="C62" s="71" t="s">
        <v>384</v>
      </c>
      <c r="D62" s="70" t="s">
        <v>28</v>
      </c>
      <c r="E62" s="70">
        <v>1</v>
      </c>
      <c r="F62" s="82"/>
      <c r="G62" s="80"/>
      <c r="H62" s="78"/>
      <c r="I62" s="78"/>
      <c r="J62" s="81" t="s">
        <v>1727</v>
      </c>
    </row>
    <row r="63" spans="1:10" x14ac:dyDescent="0.25">
      <c r="A63" s="79" t="s">
        <v>1720</v>
      </c>
      <c r="B63" s="70" t="s">
        <v>1734</v>
      </c>
      <c r="C63" s="71" t="s">
        <v>384</v>
      </c>
      <c r="D63" s="70" t="s">
        <v>670</v>
      </c>
      <c r="E63" s="70">
        <v>1</v>
      </c>
      <c r="F63" s="82"/>
      <c r="G63" s="80"/>
      <c r="H63" s="78"/>
      <c r="I63" s="78"/>
      <c r="J63" s="81" t="s">
        <v>1727</v>
      </c>
    </row>
    <row r="64" spans="1:10" x14ac:dyDescent="0.25">
      <c r="A64" s="79" t="s">
        <v>1720</v>
      </c>
      <c r="B64" s="70" t="s">
        <v>1735</v>
      </c>
      <c r="C64" s="71" t="s">
        <v>384</v>
      </c>
      <c r="D64" s="70" t="s">
        <v>28</v>
      </c>
      <c r="E64" s="70">
        <v>1</v>
      </c>
      <c r="F64" s="82"/>
      <c r="G64" s="80"/>
      <c r="H64" s="78"/>
      <c r="I64" s="78"/>
      <c r="J64" s="81" t="s">
        <v>1727</v>
      </c>
    </row>
    <row r="65" spans="1:10" x14ac:dyDescent="0.25">
      <c r="A65" s="79" t="s">
        <v>1720</v>
      </c>
      <c r="B65" s="70" t="s">
        <v>1736</v>
      </c>
      <c r="C65" s="71" t="s">
        <v>384</v>
      </c>
      <c r="D65" s="70" t="s">
        <v>28</v>
      </c>
      <c r="E65" s="70">
        <v>2</v>
      </c>
      <c r="F65" s="82"/>
      <c r="G65" s="80"/>
      <c r="H65" s="78"/>
      <c r="I65" s="78"/>
      <c r="J65" s="81" t="s">
        <v>1727</v>
      </c>
    </row>
    <row r="66" spans="1:10" x14ac:dyDescent="0.25">
      <c r="A66" s="79" t="s">
        <v>1720</v>
      </c>
      <c r="B66" s="70" t="s">
        <v>421</v>
      </c>
      <c r="C66" s="71" t="s">
        <v>384</v>
      </c>
      <c r="D66" s="70" t="s">
        <v>28</v>
      </c>
      <c r="E66" s="70">
        <v>1</v>
      </c>
      <c r="F66" s="82"/>
      <c r="G66" s="80"/>
      <c r="H66" s="78"/>
      <c r="I66" s="78"/>
      <c r="J66" s="81" t="s">
        <v>1727</v>
      </c>
    </row>
    <row r="67" spans="1:10" x14ac:dyDescent="0.25">
      <c r="A67" s="79" t="s">
        <v>1720</v>
      </c>
      <c r="B67" s="70" t="s">
        <v>33</v>
      </c>
      <c r="C67" s="71" t="s">
        <v>384</v>
      </c>
      <c r="D67" s="70" t="s">
        <v>54</v>
      </c>
      <c r="E67" s="70">
        <v>4</v>
      </c>
      <c r="F67" s="82"/>
      <c r="G67" s="80"/>
      <c r="H67" s="78"/>
      <c r="I67" s="78"/>
      <c r="J67" s="81" t="s">
        <v>1727</v>
      </c>
    </row>
    <row r="68" spans="1:10" x14ac:dyDescent="0.25">
      <c r="A68" s="79" t="s">
        <v>1720</v>
      </c>
      <c r="B68" s="70" t="s">
        <v>1737</v>
      </c>
      <c r="C68" s="71" t="s">
        <v>384</v>
      </c>
      <c r="D68" s="70" t="s">
        <v>28</v>
      </c>
      <c r="E68" s="70">
        <v>2</v>
      </c>
      <c r="F68" s="82"/>
      <c r="G68" s="80"/>
      <c r="H68" s="78"/>
      <c r="I68" s="78"/>
      <c r="J68" s="81" t="s">
        <v>1727</v>
      </c>
    </row>
    <row r="69" spans="1:10" x14ac:dyDescent="0.25">
      <c r="A69" s="79" t="s">
        <v>1720</v>
      </c>
      <c r="B69" s="70" t="s">
        <v>1656</v>
      </c>
      <c r="C69" s="71" t="s">
        <v>383</v>
      </c>
      <c r="D69" s="70" t="s">
        <v>28</v>
      </c>
      <c r="E69" s="70">
        <v>11</v>
      </c>
      <c r="F69" s="79"/>
      <c r="G69" s="80">
        <v>0</v>
      </c>
      <c r="H69" s="73" t="s">
        <v>393</v>
      </c>
      <c r="I69" s="73">
        <f>E69*(865*G69+211)</f>
        <v>2321</v>
      </c>
      <c r="J69" s="81" t="s">
        <v>1727</v>
      </c>
    </row>
    <row r="70" spans="1:10" x14ac:dyDescent="0.25">
      <c r="A70" s="79" t="s">
        <v>1720</v>
      </c>
      <c r="B70" s="70" t="s">
        <v>1738</v>
      </c>
      <c r="C70" s="71" t="s">
        <v>1745</v>
      </c>
      <c r="D70" s="70" t="s">
        <v>32</v>
      </c>
      <c r="E70" s="70">
        <v>1</v>
      </c>
      <c r="F70" s="79">
        <v>1</v>
      </c>
      <c r="G70" s="80">
        <v>0.5</v>
      </c>
      <c r="H70" s="73" t="s">
        <v>390</v>
      </c>
      <c r="I70" s="73">
        <f>F70/1000*16320*G70</f>
        <v>8.16</v>
      </c>
      <c r="J70" s="81"/>
    </row>
    <row r="71" spans="1:10" x14ac:dyDescent="0.25">
      <c r="A71" s="79" t="s">
        <v>1720</v>
      </c>
      <c r="B71" s="70" t="s">
        <v>1739</v>
      </c>
      <c r="C71" s="71" t="s">
        <v>401</v>
      </c>
      <c r="D71" s="70" t="s">
        <v>32</v>
      </c>
      <c r="E71" s="70">
        <v>2</v>
      </c>
      <c r="F71" s="79">
        <v>2</v>
      </c>
      <c r="G71" s="80">
        <v>0.5</v>
      </c>
      <c r="H71" s="73" t="s">
        <v>392</v>
      </c>
      <c r="I71" s="73">
        <f>F71/1000*61680*G71</f>
        <v>61.68</v>
      </c>
      <c r="J71" s="81"/>
    </row>
  </sheetData>
  <autoFilter ref="A1:J71" xr:uid="{00000000-0009-0000-0000-000001000000}"/>
  <mergeCells count="3">
    <mergeCell ref="F54:F68"/>
    <mergeCell ref="H54:H68"/>
    <mergeCell ref="I54:I68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DC9D1-1E1B-4EFE-A4EA-32C8731C5FA9}">
  <dimension ref="A1:N114"/>
  <sheetViews>
    <sheetView workbookViewId="0">
      <pane ySplit="1" topLeftCell="A101" activePane="bottomLeft" state="frozen"/>
      <selection pane="bottomLeft" activeCell="F114" sqref="F114"/>
    </sheetView>
  </sheetViews>
  <sheetFormatPr defaultRowHeight="14" x14ac:dyDescent="0.25"/>
  <cols>
    <col min="1" max="1" width="8.7265625" style="32"/>
    <col min="2" max="2" width="31.90625" customWidth="1"/>
    <col min="3" max="3" width="18" customWidth="1"/>
    <col min="4" max="4" width="25.90625" customWidth="1"/>
    <col min="5" max="5" width="19.54296875" customWidth="1"/>
    <col min="6" max="7" width="20.26953125" style="14" bestFit="1" customWidth="1"/>
    <col min="8" max="8" width="13.81640625" style="14" bestFit="1" customWidth="1"/>
    <col min="9" max="9" width="13.7265625" customWidth="1"/>
    <col min="10" max="10" width="13.6328125" customWidth="1"/>
    <col min="11" max="11" width="41.1796875" customWidth="1"/>
    <col min="12" max="12" width="28.90625" customWidth="1"/>
    <col min="13" max="13" width="24.1796875" customWidth="1"/>
    <col min="14" max="14" width="28.6328125" customWidth="1"/>
  </cols>
  <sheetData>
    <row r="1" spans="1:14" ht="42" x14ac:dyDescent="0.25">
      <c r="A1" s="30" t="s">
        <v>35</v>
      </c>
      <c r="B1" s="21" t="s">
        <v>36</v>
      </c>
      <c r="C1" s="21" t="s">
        <v>16</v>
      </c>
      <c r="D1" s="21" t="s">
        <v>17</v>
      </c>
      <c r="E1" s="21" t="s">
        <v>18</v>
      </c>
      <c r="F1" s="22" t="s">
        <v>52</v>
      </c>
      <c r="G1" s="22" t="s">
        <v>53</v>
      </c>
      <c r="H1" s="22" t="s">
        <v>19</v>
      </c>
      <c r="I1" s="21" t="s">
        <v>20</v>
      </c>
      <c r="J1" s="21" t="s">
        <v>37</v>
      </c>
      <c r="K1" s="21" t="s">
        <v>21</v>
      </c>
      <c r="L1" s="21" t="s">
        <v>22</v>
      </c>
      <c r="M1" s="21" t="s">
        <v>23</v>
      </c>
      <c r="N1" s="21" t="s">
        <v>24</v>
      </c>
    </row>
    <row r="2" spans="1:14" x14ac:dyDescent="0.25">
      <c r="A2" s="31">
        <v>1</v>
      </c>
      <c r="B2" s="15" t="s">
        <v>69</v>
      </c>
      <c r="C2" s="16" t="s">
        <v>70</v>
      </c>
      <c r="D2" s="15" t="s">
        <v>43</v>
      </c>
      <c r="E2" s="15" t="s">
        <v>43</v>
      </c>
      <c r="F2" s="23">
        <v>9677.66</v>
      </c>
      <c r="G2" s="23">
        <v>290.33</v>
      </c>
      <c r="H2" s="23">
        <v>9387.33</v>
      </c>
      <c r="I2" s="17">
        <v>1</v>
      </c>
      <c r="J2" s="16" t="s">
        <v>54</v>
      </c>
      <c r="K2" s="15" t="s">
        <v>42</v>
      </c>
      <c r="L2" s="15"/>
      <c r="M2" s="15" t="s">
        <v>71</v>
      </c>
      <c r="N2" s="15" t="s">
        <v>72</v>
      </c>
    </row>
    <row r="3" spans="1:14" x14ac:dyDescent="0.25">
      <c r="A3" s="31">
        <v>2</v>
      </c>
      <c r="B3" s="15" t="s">
        <v>69</v>
      </c>
      <c r="C3" s="16" t="s">
        <v>73</v>
      </c>
      <c r="D3" s="15" t="s">
        <v>43</v>
      </c>
      <c r="E3" s="15" t="s">
        <v>43</v>
      </c>
      <c r="F3" s="23">
        <v>6788.48</v>
      </c>
      <c r="G3" s="23">
        <v>203.65</v>
      </c>
      <c r="H3" s="23">
        <v>6584.83</v>
      </c>
      <c r="I3" s="17">
        <v>1</v>
      </c>
      <c r="J3" s="16" t="s">
        <v>54</v>
      </c>
      <c r="K3" s="15" t="s">
        <v>33</v>
      </c>
      <c r="L3" s="15"/>
      <c r="M3" s="15" t="s">
        <v>74</v>
      </c>
      <c r="N3" s="15" t="s">
        <v>75</v>
      </c>
    </row>
    <row r="4" spans="1:14" x14ac:dyDescent="0.25">
      <c r="A4" s="31">
        <v>3</v>
      </c>
      <c r="B4" s="15" t="s">
        <v>76</v>
      </c>
      <c r="C4" s="16" t="s">
        <v>77</v>
      </c>
      <c r="D4" s="15" t="s">
        <v>43</v>
      </c>
      <c r="E4" s="15" t="s">
        <v>43</v>
      </c>
      <c r="F4" s="23">
        <v>1345.62</v>
      </c>
      <c r="G4" s="23">
        <v>40.369999999999997</v>
      </c>
      <c r="H4" s="23">
        <v>1305.25</v>
      </c>
      <c r="I4" s="17">
        <v>1</v>
      </c>
      <c r="J4" s="16" t="s">
        <v>54</v>
      </c>
      <c r="K4" s="15" t="s">
        <v>78</v>
      </c>
      <c r="L4" s="15"/>
      <c r="M4" s="15" t="s">
        <v>79</v>
      </c>
      <c r="N4" s="15" t="s">
        <v>80</v>
      </c>
    </row>
    <row r="5" spans="1:14" x14ac:dyDescent="0.25">
      <c r="A5" s="31">
        <v>4</v>
      </c>
      <c r="B5" s="15" t="s">
        <v>69</v>
      </c>
      <c r="C5" s="16" t="s">
        <v>81</v>
      </c>
      <c r="D5" s="15" t="s">
        <v>43</v>
      </c>
      <c r="E5" s="15" t="s">
        <v>43</v>
      </c>
      <c r="F5" s="23">
        <v>5863.19</v>
      </c>
      <c r="G5" s="23">
        <v>175.9</v>
      </c>
      <c r="H5" s="23">
        <v>5687.29</v>
      </c>
      <c r="I5" s="17">
        <v>1</v>
      </c>
      <c r="J5" s="16" t="s">
        <v>54</v>
      </c>
      <c r="K5" s="15" t="s">
        <v>82</v>
      </c>
      <c r="L5" s="15"/>
      <c r="M5" s="15" t="s">
        <v>83</v>
      </c>
      <c r="N5" s="15" t="s">
        <v>84</v>
      </c>
    </row>
    <row r="6" spans="1:14" x14ac:dyDescent="0.25">
      <c r="A6" s="31">
        <v>5</v>
      </c>
      <c r="B6" s="15" t="s">
        <v>69</v>
      </c>
      <c r="C6" s="16" t="s">
        <v>85</v>
      </c>
      <c r="D6" s="15" t="s">
        <v>43</v>
      </c>
      <c r="E6" s="15" t="s">
        <v>43</v>
      </c>
      <c r="F6" s="23">
        <v>5863.19</v>
      </c>
      <c r="G6" s="23">
        <v>175.9</v>
      </c>
      <c r="H6" s="23">
        <v>5687.29</v>
      </c>
      <c r="I6" s="17">
        <v>1</v>
      </c>
      <c r="J6" s="16" t="s">
        <v>54</v>
      </c>
      <c r="K6" s="15" t="s">
        <v>82</v>
      </c>
      <c r="L6" s="15"/>
      <c r="M6" s="15" t="s">
        <v>86</v>
      </c>
      <c r="N6" s="15" t="s">
        <v>87</v>
      </c>
    </row>
    <row r="7" spans="1:14" x14ac:dyDescent="0.25">
      <c r="A7" s="31">
        <v>6</v>
      </c>
      <c r="B7" s="15" t="s">
        <v>69</v>
      </c>
      <c r="C7" s="16" t="s">
        <v>88</v>
      </c>
      <c r="D7" s="15" t="s">
        <v>43</v>
      </c>
      <c r="E7" s="15" t="s">
        <v>43</v>
      </c>
      <c r="F7" s="23">
        <v>246.6</v>
      </c>
      <c r="G7" s="23">
        <v>7.4</v>
      </c>
      <c r="H7" s="23">
        <v>239.2</v>
      </c>
      <c r="I7" s="17">
        <v>1</v>
      </c>
      <c r="J7" s="16" t="s">
        <v>54</v>
      </c>
      <c r="K7" s="15" t="s">
        <v>89</v>
      </c>
      <c r="L7" s="15"/>
      <c r="M7" s="15" t="s">
        <v>90</v>
      </c>
      <c r="N7" s="15" t="s">
        <v>91</v>
      </c>
    </row>
    <row r="8" spans="1:14" x14ac:dyDescent="0.25">
      <c r="A8" s="31">
        <v>7</v>
      </c>
      <c r="B8" s="15" t="s">
        <v>69</v>
      </c>
      <c r="C8" s="16" t="s">
        <v>92</v>
      </c>
      <c r="D8" s="15" t="s">
        <v>43</v>
      </c>
      <c r="E8" s="15" t="s">
        <v>43</v>
      </c>
      <c r="F8" s="23">
        <v>1021.75</v>
      </c>
      <c r="G8" s="23">
        <v>30.65</v>
      </c>
      <c r="H8" s="23">
        <v>991.1</v>
      </c>
      <c r="I8" s="17">
        <v>1</v>
      </c>
      <c r="J8" s="16" t="s">
        <v>54</v>
      </c>
      <c r="K8" s="15" t="s">
        <v>93</v>
      </c>
      <c r="L8" s="15"/>
      <c r="M8" s="15" t="s">
        <v>94</v>
      </c>
      <c r="N8" s="15" t="s">
        <v>95</v>
      </c>
    </row>
    <row r="9" spans="1:14" x14ac:dyDescent="0.25">
      <c r="A9" s="31">
        <v>8</v>
      </c>
      <c r="B9" s="15" t="s">
        <v>69</v>
      </c>
      <c r="C9" s="16" t="s">
        <v>96</v>
      </c>
      <c r="D9" s="15" t="s">
        <v>43</v>
      </c>
      <c r="E9" s="15" t="s">
        <v>43</v>
      </c>
      <c r="F9" s="23">
        <v>6339.4</v>
      </c>
      <c r="G9" s="23">
        <v>190.18</v>
      </c>
      <c r="H9" s="23">
        <v>6149.22</v>
      </c>
      <c r="I9" s="17">
        <v>1</v>
      </c>
      <c r="J9" s="16" t="s">
        <v>54</v>
      </c>
      <c r="K9" s="15" t="s">
        <v>97</v>
      </c>
      <c r="L9" s="15"/>
      <c r="M9" s="15" t="s">
        <v>98</v>
      </c>
      <c r="N9" s="15" t="s">
        <v>99</v>
      </c>
    </row>
    <row r="10" spans="1:14" x14ac:dyDescent="0.25">
      <c r="A10" s="31">
        <v>9</v>
      </c>
      <c r="B10" s="15" t="s">
        <v>69</v>
      </c>
      <c r="C10" s="16" t="s">
        <v>100</v>
      </c>
      <c r="D10" s="15" t="s">
        <v>43</v>
      </c>
      <c r="E10" s="15" t="s">
        <v>43</v>
      </c>
      <c r="F10" s="23">
        <v>6520.03</v>
      </c>
      <c r="G10" s="23">
        <v>195.6</v>
      </c>
      <c r="H10" s="23">
        <v>6324.43</v>
      </c>
      <c r="I10" s="17">
        <v>1</v>
      </c>
      <c r="J10" s="16" t="s">
        <v>54</v>
      </c>
      <c r="K10" s="15" t="s">
        <v>97</v>
      </c>
      <c r="L10" s="15"/>
      <c r="M10" s="15" t="s">
        <v>101</v>
      </c>
      <c r="N10" s="15" t="s">
        <v>102</v>
      </c>
    </row>
    <row r="11" spans="1:14" x14ac:dyDescent="0.25">
      <c r="A11" s="31">
        <v>10</v>
      </c>
      <c r="B11" s="15" t="s">
        <v>76</v>
      </c>
      <c r="C11" s="16" t="s">
        <v>103</v>
      </c>
      <c r="D11" s="15" t="s">
        <v>43</v>
      </c>
      <c r="E11" s="15" t="s">
        <v>43</v>
      </c>
      <c r="F11" s="23">
        <v>598.75</v>
      </c>
      <c r="G11" s="23">
        <v>17.96</v>
      </c>
      <c r="H11" s="23">
        <v>580.79</v>
      </c>
      <c r="I11" s="17">
        <v>1</v>
      </c>
      <c r="J11" s="16" t="s">
        <v>54</v>
      </c>
      <c r="K11" s="15" t="s">
        <v>78</v>
      </c>
      <c r="L11" s="15"/>
      <c r="M11" s="15" t="s">
        <v>104</v>
      </c>
      <c r="N11" s="15" t="s">
        <v>105</v>
      </c>
    </row>
    <row r="12" spans="1:14" x14ac:dyDescent="0.25">
      <c r="A12" s="31">
        <v>11</v>
      </c>
      <c r="B12" s="15" t="s">
        <v>69</v>
      </c>
      <c r="C12" s="16" t="s">
        <v>106</v>
      </c>
      <c r="D12" s="15" t="s">
        <v>43</v>
      </c>
      <c r="E12" s="15" t="s">
        <v>43</v>
      </c>
      <c r="F12" s="23">
        <v>816.55</v>
      </c>
      <c r="G12" s="23">
        <v>24.5</v>
      </c>
      <c r="H12" s="23">
        <v>792.05</v>
      </c>
      <c r="I12" s="17">
        <v>1</v>
      </c>
      <c r="J12" s="16" t="s">
        <v>54</v>
      </c>
      <c r="K12" s="15" t="s">
        <v>107</v>
      </c>
      <c r="L12" s="15"/>
      <c r="M12" s="15" t="s">
        <v>108</v>
      </c>
      <c r="N12" s="15" t="s">
        <v>109</v>
      </c>
    </row>
    <row r="13" spans="1:14" x14ac:dyDescent="0.25">
      <c r="A13" s="31">
        <v>12</v>
      </c>
      <c r="B13" s="15" t="s">
        <v>69</v>
      </c>
      <c r="C13" s="16" t="s">
        <v>110</v>
      </c>
      <c r="D13" s="15" t="s">
        <v>45</v>
      </c>
      <c r="E13" s="15" t="s">
        <v>45</v>
      </c>
      <c r="F13" s="23">
        <v>5311.33</v>
      </c>
      <c r="G13" s="23">
        <v>159.34</v>
      </c>
      <c r="H13" s="23">
        <v>5151.99</v>
      </c>
      <c r="I13" s="18">
        <v>1</v>
      </c>
      <c r="J13" s="16" t="s">
        <v>26</v>
      </c>
      <c r="K13" s="15" t="s">
        <v>111</v>
      </c>
      <c r="L13" s="15"/>
      <c r="M13" s="15" t="s">
        <v>112</v>
      </c>
      <c r="N13" s="15" t="s">
        <v>113</v>
      </c>
    </row>
    <row r="14" spans="1:14" x14ac:dyDescent="0.25">
      <c r="A14" s="31">
        <v>13</v>
      </c>
      <c r="B14" s="15" t="s">
        <v>69</v>
      </c>
      <c r="C14" s="16" t="s">
        <v>114</v>
      </c>
      <c r="D14" s="15" t="s">
        <v>45</v>
      </c>
      <c r="E14" s="15" t="s">
        <v>45</v>
      </c>
      <c r="F14" s="23">
        <v>103</v>
      </c>
      <c r="G14" s="23">
        <v>3.09</v>
      </c>
      <c r="H14" s="23">
        <v>99.91</v>
      </c>
      <c r="I14" s="18">
        <v>1</v>
      </c>
      <c r="J14" s="16" t="s">
        <v>26</v>
      </c>
      <c r="K14" s="15" t="s">
        <v>115</v>
      </c>
      <c r="L14" s="15"/>
      <c r="M14" s="15" t="s">
        <v>116</v>
      </c>
      <c r="N14" s="15" t="s">
        <v>117</v>
      </c>
    </row>
    <row r="15" spans="1:14" x14ac:dyDescent="0.25">
      <c r="A15" s="31">
        <v>14</v>
      </c>
      <c r="B15" s="15" t="s">
        <v>69</v>
      </c>
      <c r="C15" s="16" t="s">
        <v>118</v>
      </c>
      <c r="D15" s="15" t="s">
        <v>43</v>
      </c>
      <c r="E15" s="15" t="s">
        <v>43</v>
      </c>
      <c r="F15" s="23">
        <v>598.75</v>
      </c>
      <c r="G15" s="23">
        <v>17.96</v>
      </c>
      <c r="H15" s="23">
        <v>580.79</v>
      </c>
      <c r="I15" s="17">
        <v>1</v>
      </c>
      <c r="J15" s="16" t="s">
        <v>54</v>
      </c>
      <c r="K15" s="15" t="s">
        <v>78</v>
      </c>
      <c r="L15" s="15"/>
      <c r="M15" s="15" t="s">
        <v>119</v>
      </c>
      <c r="N15" s="15" t="s">
        <v>120</v>
      </c>
    </row>
    <row r="16" spans="1:14" x14ac:dyDescent="0.25">
      <c r="A16" s="31">
        <v>15</v>
      </c>
      <c r="B16" s="15" t="s">
        <v>69</v>
      </c>
      <c r="C16" s="16" t="s">
        <v>121</v>
      </c>
      <c r="D16" s="15" t="s">
        <v>43</v>
      </c>
      <c r="E16" s="15" t="s">
        <v>43</v>
      </c>
      <c r="F16" s="23">
        <v>853.2</v>
      </c>
      <c r="G16" s="23">
        <v>25.6</v>
      </c>
      <c r="H16" s="23">
        <v>827.6</v>
      </c>
      <c r="I16" s="17">
        <v>1</v>
      </c>
      <c r="J16" s="16" t="s">
        <v>54</v>
      </c>
      <c r="K16" s="15" t="s">
        <v>122</v>
      </c>
      <c r="L16" s="15"/>
      <c r="M16" s="15" t="s">
        <v>123</v>
      </c>
      <c r="N16" s="15" t="s">
        <v>124</v>
      </c>
    </row>
    <row r="17" spans="1:14" x14ac:dyDescent="0.25">
      <c r="A17" s="31">
        <v>16</v>
      </c>
      <c r="B17" s="15" t="s">
        <v>69</v>
      </c>
      <c r="C17" s="16" t="s">
        <v>125</v>
      </c>
      <c r="D17" s="15" t="s">
        <v>43</v>
      </c>
      <c r="E17" s="15" t="s">
        <v>43</v>
      </c>
      <c r="F17" s="23">
        <v>739.8</v>
      </c>
      <c r="G17" s="23">
        <v>22.19</v>
      </c>
      <c r="H17" s="23">
        <v>717.61</v>
      </c>
      <c r="I17" s="17">
        <v>1</v>
      </c>
      <c r="J17" s="16" t="s">
        <v>54</v>
      </c>
      <c r="K17" s="15" t="s">
        <v>97</v>
      </c>
      <c r="L17" s="15"/>
      <c r="M17" s="15" t="s">
        <v>126</v>
      </c>
      <c r="N17" s="15" t="s">
        <v>127</v>
      </c>
    </row>
    <row r="18" spans="1:14" x14ac:dyDescent="0.25">
      <c r="A18" s="31">
        <v>17</v>
      </c>
      <c r="B18" s="15" t="s">
        <v>69</v>
      </c>
      <c r="C18" s="16" t="s">
        <v>128</v>
      </c>
      <c r="D18" s="15" t="s">
        <v>43</v>
      </c>
      <c r="E18" s="15" t="s">
        <v>43</v>
      </c>
      <c r="F18" s="23">
        <v>598.75</v>
      </c>
      <c r="G18" s="23">
        <v>17.96</v>
      </c>
      <c r="H18" s="23">
        <v>580.79</v>
      </c>
      <c r="I18" s="17">
        <v>1</v>
      </c>
      <c r="J18" s="16" t="s">
        <v>54</v>
      </c>
      <c r="K18" s="15" t="s">
        <v>78</v>
      </c>
      <c r="L18" s="15"/>
      <c r="M18" s="15" t="s">
        <v>129</v>
      </c>
      <c r="N18" s="15" t="s">
        <v>130</v>
      </c>
    </row>
    <row r="19" spans="1:14" x14ac:dyDescent="0.25">
      <c r="A19" s="31">
        <v>18</v>
      </c>
      <c r="B19" s="15" t="s">
        <v>69</v>
      </c>
      <c r="C19" s="16" t="s">
        <v>131</v>
      </c>
      <c r="D19" s="15" t="s">
        <v>43</v>
      </c>
      <c r="E19" s="15" t="s">
        <v>43</v>
      </c>
      <c r="F19" s="23">
        <v>631.15</v>
      </c>
      <c r="G19" s="23">
        <v>18.93</v>
      </c>
      <c r="H19" s="23">
        <v>612.22</v>
      </c>
      <c r="I19" s="17">
        <v>1</v>
      </c>
      <c r="J19" s="16" t="s">
        <v>54</v>
      </c>
      <c r="K19" s="15" t="s">
        <v>132</v>
      </c>
      <c r="L19" s="15"/>
      <c r="M19" s="15" t="s">
        <v>133</v>
      </c>
      <c r="N19" s="15" t="s">
        <v>134</v>
      </c>
    </row>
    <row r="20" spans="1:14" x14ac:dyDescent="0.25">
      <c r="A20" s="31">
        <v>19</v>
      </c>
      <c r="B20" s="15" t="s">
        <v>69</v>
      </c>
      <c r="C20" s="16" t="s">
        <v>135</v>
      </c>
      <c r="D20" s="15" t="s">
        <v>43</v>
      </c>
      <c r="E20" s="15" t="s">
        <v>43</v>
      </c>
      <c r="F20" s="23">
        <v>898.2</v>
      </c>
      <c r="G20" s="23">
        <v>26.95</v>
      </c>
      <c r="H20" s="23">
        <v>871.25</v>
      </c>
      <c r="I20" s="17">
        <v>1</v>
      </c>
      <c r="J20" s="16" t="s">
        <v>54</v>
      </c>
      <c r="K20" s="15" t="s">
        <v>136</v>
      </c>
      <c r="L20" s="15"/>
      <c r="M20" s="15" t="s">
        <v>137</v>
      </c>
      <c r="N20" s="15" t="s">
        <v>138</v>
      </c>
    </row>
    <row r="21" spans="1:14" x14ac:dyDescent="0.25">
      <c r="A21" s="31">
        <v>20</v>
      </c>
      <c r="B21" s="15" t="s">
        <v>69</v>
      </c>
      <c r="C21" s="16" t="s">
        <v>139</v>
      </c>
      <c r="D21" s="15" t="s">
        <v>43</v>
      </c>
      <c r="E21" s="15" t="s">
        <v>43</v>
      </c>
      <c r="F21" s="23">
        <v>2743.15</v>
      </c>
      <c r="G21" s="23">
        <v>82.29</v>
      </c>
      <c r="H21" s="23">
        <v>2660.86</v>
      </c>
      <c r="I21" s="17">
        <v>1</v>
      </c>
      <c r="J21" s="16" t="s">
        <v>54</v>
      </c>
      <c r="K21" s="15" t="s">
        <v>38</v>
      </c>
      <c r="L21" s="15"/>
      <c r="M21" s="15" t="s">
        <v>140</v>
      </c>
      <c r="N21" s="15" t="s">
        <v>141</v>
      </c>
    </row>
    <row r="22" spans="1:14" x14ac:dyDescent="0.25">
      <c r="A22" s="31">
        <v>21</v>
      </c>
      <c r="B22" s="15" t="s">
        <v>69</v>
      </c>
      <c r="C22" s="16" t="s">
        <v>142</v>
      </c>
      <c r="D22" s="15" t="s">
        <v>43</v>
      </c>
      <c r="E22" s="15" t="s">
        <v>43</v>
      </c>
      <c r="F22" s="23">
        <v>4121.55</v>
      </c>
      <c r="G22" s="23">
        <v>123.65</v>
      </c>
      <c r="H22" s="23">
        <v>3997.9</v>
      </c>
      <c r="I22" s="17">
        <v>1</v>
      </c>
      <c r="J22" s="16" t="s">
        <v>54</v>
      </c>
      <c r="K22" s="15" t="s">
        <v>143</v>
      </c>
      <c r="L22" s="15"/>
      <c r="M22" s="15" t="s">
        <v>144</v>
      </c>
      <c r="N22" s="15" t="s">
        <v>145</v>
      </c>
    </row>
    <row r="23" spans="1:14" x14ac:dyDescent="0.25">
      <c r="A23" s="31">
        <v>22</v>
      </c>
      <c r="B23" s="15" t="s">
        <v>69</v>
      </c>
      <c r="C23" s="16" t="s">
        <v>146</v>
      </c>
      <c r="D23" s="15" t="s">
        <v>43</v>
      </c>
      <c r="E23" s="15" t="s">
        <v>43</v>
      </c>
      <c r="F23" s="23">
        <v>707.4</v>
      </c>
      <c r="G23" s="23">
        <v>21.22</v>
      </c>
      <c r="H23" s="23">
        <v>686.18</v>
      </c>
      <c r="I23" s="17">
        <v>1</v>
      </c>
      <c r="J23" s="16" t="s">
        <v>54</v>
      </c>
      <c r="K23" s="15" t="s">
        <v>60</v>
      </c>
      <c r="L23" s="15"/>
      <c r="M23" s="15" t="s">
        <v>147</v>
      </c>
      <c r="N23" s="15" t="s">
        <v>148</v>
      </c>
    </row>
    <row r="24" spans="1:14" x14ac:dyDescent="0.25">
      <c r="A24" s="31">
        <v>23</v>
      </c>
      <c r="B24" s="15" t="s">
        <v>69</v>
      </c>
      <c r="C24" s="16" t="s">
        <v>149</v>
      </c>
      <c r="D24" s="15" t="s">
        <v>43</v>
      </c>
      <c r="E24" s="15" t="s">
        <v>43</v>
      </c>
      <c r="F24" s="23">
        <v>2082.02</v>
      </c>
      <c r="G24" s="23">
        <v>62.46</v>
      </c>
      <c r="H24" s="23">
        <v>2019.56</v>
      </c>
      <c r="I24" s="17">
        <v>1</v>
      </c>
      <c r="J24" s="16" t="s">
        <v>54</v>
      </c>
      <c r="K24" s="15" t="s">
        <v>150</v>
      </c>
      <c r="L24" s="19"/>
      <c r="M24" s="15" t="s">
        <v>151</v>
      </c>
      <c r="N24" s="15" t="s">
        <v>152</v>
      </c>
    </row>
    <row r="25" spans="1:14" x14ac:dyDescent="0.25">
      <c r="A25" s="31">
        <v>24</v>
      </c>
      <c r="B25" s="15" t="s">
        <v>69</v>
      </c>
      <c r="C25" s="16" t="s">
        <v>153</v>
      </c>
      <c r="D25" s="15" t="s">
        <v>43</v>
      </c>
      <c r="E25" s="15" t="s">
        <v>43</v>
      </c>
      <c r="F25" s="23">
        <v>1376.67</v>
      </c>
      <c r="G25" s="23">
        <v>41.3</v>
      </c>
      <c r="H25" s="23">
        <v>1335.37</v>
      </c>
      <c r="I25" s="17">
        <v>1</v>
      </c>
      <c r="J25" s="16" t="s">
        <v>54</v>
      </c>
      <c r="K25" s="15" t="s">
        <v>44</v>
      </c>
      <c r="L25" s="19"/>
      <c r="M25" s="15" t="s">
        <v>154</v>
      </c>
      <c r="N25" s="15" t="s">
        <v>155</v>
      </c>
    </row>
    <row r="26" spans="1:14" x14ac:dyDescent="0.25">
      <c r="A26" s="31">
        <v>25</v>
      </c>
      <c r="B26" s="15" t="s">
        <v>69</v>
      </c>
      <c r="C26" s="16" t="s">
        <v>156</v>
      </c>
      <c r="D26" s="15" t="s">
        <v>43</v>
      </c>
      <c r="E26" s="15" t="s">
        <v>43</v>
      </c>
      <c r="F26" s="23">
        <v>3139.72</v>
      </c>
      <c r="G26" s="23">
        <v>94.19</v>
      </c>
      <c r="H26" s="23">
        <v>3045.53</v>
      </c>
      <c r="I26" s="17">
        <v>1</v>
      </c>
      <c r="J26" s="16" t="s">
        <v>54</v>
      </c>
      <c r="K26" s="15" t="s">
        <v>57</v>
      </c>
      <c r="L26" s="19"/>
      <c r="M26" s="15" t="s">
        <v>157</v>
      </c>
      <c r="N26" s="15" t="s">
        <v>158</v>
      </c>
    </row>
    <row r="27" spans="1:14" x14ac:dyDescent="0.25">
      <c r="A27" s="31">
        <v>26</v>
      </c>
      <c r="B27" s="15" t="s">
        <v>69</v>
      </c>
      <c r="C27" s="16" t="s">
        <v>159</v>
      </c>
      <c r="D27" s="15" t="s">
        <v>45</v>
      </c>
      <c r="E27" s="15" t="s">
        <v>45</v>
      </c>
      <c r="F27" s="23">
        <v>2633.08</v>
      </c>
      <c r="G27" s="23">
        <v>78.989999999999995</v>
      </c>
      <c r="H27" s="23">
        <v>2554.09</v>
      </c>
      <c r="I27" s="18">
        <v>1</v>
      </c>
      <c r="J27" s="16" t="s">
        <v>26</v>
      </c>
      <c r="K27" s="15" t="s">
        <v>46</v>
      </c>
      <c r="L27" s="19"/>
      <c r="M27" s="15" t="s">
        <v>160</v>
      </c>
      <c r="N27" s="15" t="s">
        <v>161</v>
      </c>
    </row>
    <row r="28" spans="1:14" x14ac:dyDescent="0.25">
      <c r="A28" s="31">
        <v>27</v>
      </c>
      <c r="B28" s="15" t="s">
        <v>69</v>
      </c>
      <c r="C28" s="16" t="s">
        <v>162</v>
      </c>
      <c r="D28" s="15" t="s">
        <v>45</v>
      </c>
      <c r="E28" s="15" t="s">
        <v>45</v>
      </c>
      <c r="F28" s="23">
        <v>297</v>
      </c>
      <c r="G28" s="23">
        <v>8.91</v>
      </c>
      <c r="H28" s="23">
        <v>288.08999999999997</v>
      </c>
      <c r="I28" s="18">
        <v>1</v>
      </c>
      <c r="J28" s="16" t="s">
        <v>26</v>
      </c>
      <c r="K28" s="15" t="s">
        <v>115</v>
      </c>
      <c r="L28" s="19"/>
      <c r="M28" s="15" t="s">
        <v>163</v>
      </c>
      <c r="N28" s="15" t="s">
        <v>164</v>
      </c>
    </row>
    <row r="29" spans="1:14" x14ac:dyDescent="0.25">
      <c r="A29" s="31">
        <v>28</v>
      </c>
      <c r="B29" s="15" t="s">
        <v>69</v>
      </c>
      <c r="C29" s="16" t="s">
        <v>165</v>
      </c>
      <c r="D29" s="15" t="s">
        <v>45</v>
      </c>
      <c r="E29" s="15" t="s">
        <v>45</v>
      </c>
      <c r="F29" s="23">
        <v>231.75</v>
      </c>
      <c r="G29" s="23">
        <v>6.95</v>
      </c>
      <c r="H29" s="23">
        <v>224.8</v>
      </c>
      <c r="I29" s="18">
        <v>1</v>
      </c>
      <c r="J29" s="16" t="s">
        <v>26</v>
      </c>
      <c r="K29" s="15" t="s">
        <v>166</v>
      </c>
      <c r="L29" s="19"/>
      <c r="M29" s="15" t="s">
        <v>167</v>
      </c>
      <c r="N29" s="15" t="s">
        <v>168</v>
      </c>
    </row>
    <row r="30" spans="1:14" x14ac:dyDescent="0.25">
      <c r="A30" s="31">
        <v>29</v>
      </c>
      <c r="B30" s="15" t="s">
        <v>69</v>
      </c>
      <c r="C30" s="33" t="s">
        <v>169</v>
      </c>
      <c r="D30" s="15" t="s">
        <v>45</v>
      </c>
      <c r="E30" s="15" t="s">
        <v>45</v>
      </c>
      <c r="F30" s="23">
        <v>1078.53</v>
      </c>
      <c r="G30" s="23">
        <v>32.36</v>
      </c>
      <c r="H30" s="23">
        <v>1046.17</v>
      </c>
      <c r="I30" s="18">
        <v>1</v>
      </c>
      <c r="J30" s="16" t="s">
        <v>26</v>
      </c>
      <c r="K30" s="15" t="s">
        <v>170</v>
      </c>
      <c r="L30" s="19"/>
      <c r="M30" s="15" t="s">
        <v>171</v>
      </c>
      <c r="N30" s="15" t="s">
        <v>172</v>
      </c>
    </row>
    <row r="31" spans="1:14" x14ac:dyDescent="0.25">
      <c r="A31" s="31">
        <v>30</v>
      </c>
      <c r="B31" s="15" t="s">
        <v>69</v>
      </c>
      <c r="C31" s="16" t="s">
        <v>173</v>
      </c>
      <c r="D31" s="15" t="s">
        <v>45</v>
      </c>
      <c r="E31" s="15" t="s">
        <v>45</v>
      </c>
      <c r="F31" s="23">
        <v>288</v>
      </c>
      <c r="G31" s="23">
        <v>8.64</v>
      </c>
      <c r="H31" s="23">
        <v>279.36</v>
      </c>
      <c r="I31" s="18">
        <v>1</v>
      </c>
      <c r="J31" s="16" t="s">
        <v>26</v>
      </c>
      <c r="K31" s="15" t="s">
        <v>174</v>
      </c>
      <c r="L31" s="19"/>
      <c r="M31" s="15" t="s">
        <v>175</v>
      </c>
      <c r="N31" s="15" t="s">
        <v>176</v>
      </c>
    </row>
    <row r="32" spans="1:14" x14ac:dyDescent="0.25">
      <c r="A32" s="31">
        <v>31</v>
      </c>
      <c r="B32" s="15" t="s">
        <v>69</v>
      </c>
      <c r="C32" s="16" t="s">
        <v>177</v>
      </c>
      <c r="D32" s="15" t="s">
        <v>43</v>
      </c>
      <c r="E32" s="15" t="s">
        <v>43</v>
      </c>
      <c r="F32" s="23">
        <v>598.75</v>
      </c>
      <c r="G32" s="23">
        <v>17.96</v>
      </c>
      <c r="H32" s="23">
        <v>580.79</v>
      </c>
      <c r="I32" s="17">
        <v>1</v>
      </c>
      <c r="J32" s="16" t="s">
        <v>54</v>
      </c>
      <c r="K32" s="15" t="s">
        <v>78</v>
      </c>
      <c r="L32" s="19"/>
      <c r="M32" s="15" t="s">
        <v>178</v>
      </c>
      <c r="N32" s="15" t="s">
        <v>179</v>
      </c>
    </row>
    <row r="33" spans="1:14" x14ac:dyDescent="0.25">
      <c r="A33" s="31">
        <v>32</v>
      </c>
      <c r="B33" s="15" t="s">
        <v>69</v>
      </c>
      <c r="C33" s="16" t="s">
        <v>180</v>
      </c>
      <c r="D33" s="15" t="s">
        <v>43</v>
      </c>
      <c r="E33" s="15" t="s">
        <v>43</v>
      </c>
      <c r="F33" s="23">
        <v>816.55</v>
      </c>
      <c r="G33" s="23">
        <v>24.5</v>
      </c>
      <c r="H33" s="23">
        <v>792.05</v>
      </c>
      <c r="I33" s="17">
        <v>1</v>
      </c>
      <c r="J33" s="16" t="s">
        <v>54</v>
      </c>
      <c r="K33" s="15" t="s">
        <v>107</v>
      </c>
      <c r="L33" s="19"/>
      <c r="M33" s="15" t="s">
        <v>181</v>
      </c>
      <c r="N33" s="15" t="s">
        <v>182</v>
      </c>
    </row>
    <row r="34" spans="1:14" x14ac:dyDescent="0.25">
      <c r="A34" s="31">
        <v>33</v>
      </c>
      <c r="B34" s="15" t="s">
        <v>69</v>
      </c>
      <c r="C34" s="16" t="s">
        <v>183</v>
      </c>
      <c r="D34" s="15" t="s">
        <v>43</v>
      </c>
      <c r="E34" s="15" t="s">
        <v>43</v>
      </c>
      <c r="F34" s="23">
        <v>210.3</v>
      </c>
      <c r="G34" s="23">
        <v>6.31</v>
      </c>
      <c r="H34" s="23">
        <v>203.99</v>
      </c>
      <c r="I34" s="17">
        <v>1</v>
      </c>
      <c r="J34" s="16" t="s">
        <v>54</v>
      </c>
      <c r="K34" s="15" t="s">
        <v>184</v>
      </c>
      <c r="L34" s="19"/>
      <c r="M34" s="15" t="s">
        <v>185</v>
      </c>
      <c r="N34" s="15" t="s">
        <v>186</v>
      </c>
    </row>
    <row r="35" spans="1:14" x14ac:dyDescent="0.25">
      <c r="A35" s="31">
        <v>34</v>
      </c>
      <c r="B35" s="15" t="s">
        <v>69</v>
      </c>
      <c r="C35" s="16" t="s">
        <v>187</v>
      </c>
      <c r="D35" s="15" t="s">
        <v>43</v>
      </c>
      <c r="E35" s="15" t="s">
        <v>43</v>
      </c>
      <c r="F35" s="23">
        <v>898.2</v>
      </c>
      <c r="G35" s="23">
        <v>26.95</v>
      </c>
      <c r="H35" s="23">
        <v>871.25</v>
      </c>
      <c r="I35" s="17">
        <v>1</v>
      </c>
      <c r="J35" s="16" t="s">
        <v>54</v>
      </c>
      <c r="K35" s="15" t="s">
        <v>136</v>
      </c>
      <c r="L35" s="19"/>
      <c r="M35" s="15" t="s">
        <v>188</v>
      </c>
      <c r="N35" s="15" t="s">
        <v>189</v>
      </c>
    </row>
    <row r="36" spans="1:14" x14ac:dyDescent="0.25">
      <c r="A36" s="31">
        <v>35</v>
      </c>
      <c r="B36" s="15" t="s">
        <v>69</v>
      </c>
      <c r="C36" s="33" t="s">
        <v>190</v>
      </c>
      <c r="D36" s="15" t="s">
        <v>45</v>
      </c>
      <c r="E36" s="15" t="s">
        <v>45</v>
      </c>
      <c r="F36" s="23">
        <v>358.54</v>
      </c>
      <c r="G36" s="23">
        <v>10.76</v>
      </c>
      <c r="H36" s="23">
        <v>347.78</v>
      </c>
      <c r="I36" s="18">
        <v>1</v>
      </c>
      <c r="J36" s="16" t="s">
        <v>26</v>
      </c>
      <c r="K36" s="15" t="s">
        <v>111</v>
      </c>
      <c r="L36" s="19"/>
      <c r="M36" s="15" t="s">
        <v>191</v>
      </c>
      <c r="N36" s="15" t="s">
        <v>192</v>
      </c>
    </row>
    <row r="37" spans="1:14" x14ac:dyDescent="0.25">
      <c r="A37" s="31">
        <v>36</v>
      </c>
      <c r="B37" s="15" t="s">
        <v>69</v>
      </c>
      <c r="C37" s="33" t="s">
        <v>193</v>
      </c>
      <c r="D37" s="15" t="s">
        <v>45</v>
      </c>
      <c r="E37" s="15" t="s">
        <v>45</v>
      </c>
      <c r="F37" s="23">
        <v>257.5</v>
      </c>
      <c r="G37" s="23">
        <v>7.73</v>
      </c>
      <c r="H37" s="23">
        <v>249.77</v>
      </c>
      <c r="I37" s="18">
        <v>1</v>
      </c>
      <c r="J37" s="16" t="s">
        <v>26</v>
      </c>
      <c r="K37" s="15" t="s">
        <v>166</v>
      </c>
      <c r="L37" s="19"/>
      <c r="M37" s="15" t="s">
        <v>194</v>
      </c>
      <c r="N37" s="15" t="s">
        <v>195</v>
      </c>
    </row>
    <row r="38" spans="1:14" x14ac:dyDescent="0.25">
      <c r="A38" s="31">
        <v>37</v>
      </c>
      <c r="B38" s="15" t="s">
        <v>69</v>
      </c>
      <c r="C38" s="16" t="s">
        <v>196</v>
      </c>
      <c r="D38" s="15" t="s">
        <v>45</v>
      </c>
      <c r="E38" s="15" t="s">
        <v>45</v>
      </c>
      <c r="F38" s="23">
        <v>1400.17</v>
      </c>
      <c r="G38" s="23">
        <v>42.01</v>
      </c>
      <c r="H38" s="23">
        <v>1358.16</v>
      </c>
      <c r="I38" s="18">
        <v>1</v>
      </c>
      <c r="J38" s="16" t="s">
        <v>26</v>
      </c>
      <c r="K38" s="15" t="s">
        <v>197</v>
      </c>
      <c r="L38" s="19"/>
      <c r="M38" s="15" t="s">
        <v>198</v>
      </c>
      <c r="N38" s="15" t="s">
        <v>199</v>
      </c>
    </row>
    <row r="39" spans="1:14" x14ac:dyDescent="0.25">
      <c r="A39" s="31">
        <v>38</v>
      </c>
      <c r="B39" s="15" t="s">
        <v>69</v>
      </c>
      <c r="C39" s="33" t="s">
        <v>200</v>
      </c>
      <c r="D39" s="15" t="s">
        <v>45</v>
      </c>
      <c r="E39" s="15" t="s">
        <v>45</v>
      </c>
      <c r="F39" s="23">
        <v>288</v>
      </c>
      <c r="G39" s="23">
        <v>8.64</v>
      </c>
      <c r="H39" s="23">
        <v>279.36</v>
      </c>
      <c r="I39" s="18">
        <v>1</v>
      </c>
      <c r="J39" s="16" t="s">
        <v>26</v>
      </c>
      <c r="K39" s="15" t="s">
        <v>201</v>
      </c>
      <c r="L39" s="19"/>
      <c r="M39" s="15" t="s">
        <v>202</v>
      </c>
      <c r="N39" s="15" t="s">
        <v>203</v>
      </c>
    </row>
    <row r="40" spans="1:14" x14ac:dyDescent="0.25">
      <c r="A40" s="31">
        <v>39</v>
      </c>
      <c r="B40" s="15" t="s">
        <v>69</v>
      </c>
      <c r="C40" s="16" t="s">
        <v>204</v>
      </c>
      <c r="D40" s="15" t="s">
        <v>45</v>
      </c>
      <c r="E40" s="15" t="s">
        <v>45</v>
      </c>
      <c r="F40" s="23">
        <v>231.75</v>
      </c>
      <c r="G40" s="23">
        <v>6.95</v>
      </c>
      <c r="H40" s="23">
        <v>224.8</v>
      </c>
      <c r="I40" s="18">
        <v>1</v>
      </c>
      <c r="J40" s="16" t="s">
        <v>26</v>
      </c>
      <c r="K40" s="15" t="s">
        <v>166</v>
      </c>
      <c r="L40" s="19"/>
      <c r="M40" s="15" t="s">
        <v>205</v>
      </c>
      <c r="N40" s="15" t="s">
        <v>206</v>
      </c>
    </row>
    <row r="41" spans="1:14" x14ac:dyDescent="0.25">
      <c r="A41" s="31">
        <v>40</v>
      </c>
      <c r="B41" s="15" t="s">
        <v>69</v>
      </c>
      <c r="C41" s="16" t="s">
        <v>207</v>
      </c>
      <c r="D41" s="15" t="s">
        <v>43</v>
      </c>
      <c r="E41" s="15" t="s">
        <v>43</v>
      </c>
      <c r="F41" s="23">
        <v>898.2</v>
      </c>
      <c r="G41" s="23">
        <v>26.95</v>
      </c>
      <c r="H41" s="23">
        <v>871.25</v>
      </c>
      <c r="I41" s="17">
        <v>1</v>
      </c>
      <c r="J41" s="16" t="s">
        <v>54</v>
      </c>
      <c r="K41" s="15" t="s">
        <v>136</v>
      </c>
      <c r="L41" s="19"/>
      <c r="M41" s="15" t="s">
        <v>208</v>
      </c>
      <c r="N41" s="15" t="s">
        <v>209</v>
      </c>
    </row>
    <row r="42" spans="1:14" x14ac:dyDescent="0.25">
      <c r="A42" s="31">
        <v>41</v>
      </c>
      <c r="B42" s="15" t="s">
        <v>69</v>
      </c>
      <c r="C42" s="16" t="s">
        <v>210</v>
      </c>
      <c r="D42" s="15" t="s">
        <v>43</v>
      </c>
      <c r="E42" s="15" t="s">
        <v>43</v>
      </c>
      <c r="F42" s="23">
        <v>631.15</v>
      </c>
      <c r="G42" s="23">
        <v>18.93</v>
      </c>
      <c r="H42" s="23">
        <v>612.22</v>
      </c>
      <c r="I42" s="17">
        <v>1</v>
      </c>
      <c r="J42" s="16" t="s">
        <v>54</v>
      </c>
      <c r="K42" s="15" t="s">
        <v>132</v>
      </c>
      <c r="L42" s="19"/>
      <c r="M42" s="15" t="s">
        <v>211</v>
      </c>
      <c r="N42" s="15" t="s">
        <v>212</v>
      </c>
    </row>
    <row r="43" spans="1:14" x14ac:dyDescent="0.25">
      <c r="A43" s="31">
        <v>42</v>
      </c>
      <c r="B43" s="15" t="s">
        <v>69</v>
      </c>
      <c r="C43" s="33" t="s">
        <v>213</v>
      </c>
      <c r="D43" s="15" t="s">
        <v>45</v>
      </c>
      <c r="E43" s="15" t="s">
        <v>45</v>
      </c>
      <c r="F43" s="23">
        <v>257.5</v>
      </c>
      <c r="G43" s="23">
        <v>7.73</v>
      </c>
      <c r="H43" s="23">
        <v>249.77</v>
      </c>
      <c r="I43" s="18">
        <v>1</v>
      </c>
      <c r="J43" s="16" t="s">
        <v>26</v>
      </c>
      <c r="K43" s="15" t="s">
        <v>197</v>
      </c>
      <c r="L43" s="19"/>
      <c r="M43" s="15" t="s">
        <v>214</v>
      </c>
      <c r="N43" s="15" t="s">
        <v>215</v>
      </c>
    </row>
    <row r="44" spans="1:14" x14ac:dyDescent="0.25">
      <c r="A44" s="31">
        <v>43</v>
      </c>
      <c r="B44" s="15" t="s">
        <v>69</v>
      </c>
      <c r="C44" s="16" t="s">
        <v>216</v>
      </c>
      <c r="D44" s="15" t="s">
        <v>45</v>
      </c>
      <c r="E44" s="15" t="s">
        <v>45</v>
      </c>
      <c r="F44" s="23">
        <v>257.5</v>
      </c>
      <c r="G44" s="23">
        <v>7.73</v>
      </c>
      <c r="H44" s="23">
        <v>249.77</v>
      </c>
      <c r="I44" s="18">
        <v>1</v>
      </c>
      <c r="J44" s="16" t="s">
        <v>26</v>
      </c>
      <c r="K44" s="15" t="s">
        <v>217</v>
      </c>
      <c r="L44" s="19"/>
      <c r="M44" s="15" t="s">
        <v>218</v>
      </c>
      <c r="N44" s="15" t="s">
        <v>219</v>
      </c>
    </row>
    <row r="45" spans="1:14" x14ac:dyDescent="0.25">
      <c r="A45" s="31">
        <v>44</v>
      </c>
      <c r="B45" s="15" t="s">
        <v>69</v>
      </c>
      <c r="C45" s="16" t="s">
        <v>220</v>
      </c>
      <c r="D45" s="15" t="s">
        <v>43</v>
      </c>
      <c r="E45" s="15" t="s">
        <v>43</v>
      </c>
      <c r="F45" s="23">
        <v>739.8</v>
      </c>
      <c r="G45" s="23">
        <v>22.19</v>
      </c>
      <c r="H45" s="23">
        <v>717.61</v>
      </c>
      <c r="I45" s="17">
        <v>1</v>
      </c>
      <c r="J45" s="16" t="s">
        <v>54</v>
      </c>
      <c r="K45" s="15" t="s">
        <v>97</v>
      </c>
      <c r="L45" s="19"/>
      <c r="M45" s="15" t="s">
        <v>221</v>
      </c>
      <c r="N45" s="15" t="s">
        <v>222</v>
      </c>
    </row>
    <row r="46" spans="1:14" x14ac:dyDescent="0.25">
      <c r="A46" s="31">
        <v>45</v>
      </c>
      <c r="B46" s="15" t="s">
        <v>69</v>
      </c>
      <c r="C46" s="16" t="s">
        <v>223</v>
      </c>
      <c r="D46" s="15" t="s">
        <v>43</v>
      </c>
      <c r="E46" s="15" t="s">
        <v>43</v>
      </c>
      <c r="F46" s="23">
        <v>848.95</v>
      </c>
      <c r="G46" s="23">
        <v>25.47</v>
      </c>
      <c r="H46" s="23">
        <v>823.48</v>
      </c>
      <c r="I46" s="17">
        <v>1</v>
      </c>
      <c r="J46" s="16" t="s">
        <v>54</v>
      </c>
      <c r="K46" s="15" t="s">
        <v>38</v>
      </c>
      <c r="L46" s="19"/>
      <c r="M46" s="15" t="s">
        <v>224</v>
      </c>
      <c r="N46" s="15" t="s">
        <v>225</v>
      </c>
    </row>
    <row r="47" spans="1:14" x14ac:dyDescent="0.25">
      <c r="A47" s="31">
        <v>46</v>
      </c>
      <c r="B47" s="15" t="s">
        <v>69</v>
      </c>
      <c r="C47" s="16" t="s">
        <v>226</v>
      </c>
      <c r="D47" s="15" t="s">
        <v>43</v>
      </c>
      <c r="E47" s="15" t="s">
        <v>43</v>
      </c>
      <c r="F47" s="23">
        <v>2353.5700000000002</v>
      </c>
      <c r="G47" s="23">
        <v>70.61</v>
      </c>
      <c r="H47" s="23">
        <v>2282.96</v>
      </c>
      <c r="I47" s="17">
        <v>1</v>
      </c>
      <c r="J47" s="16" t="s">
        <v>54</v>
      </c>
      <c r="K47" s="15" t="s">
        <v>44</v>
      </c>
      <c r="L47" s="19"/>
      <c r="M47" s="15" t="s">
        <v>227</v>
      </c>
      <c r="N47" s="15" t="s">
        <v>228</v>
      </c>
    </row>
    <row r="48" spans="1:14" x14ac:dyDescent="0.25">
      <c r="A48" s="31">
        <v>47</v>
      </c>
      <c r="B48" s="15" t="s">
        <v>69</v>
      </c>
      <c r="C48" s="16" t="s">
        <v>229</v>
      </c>
      <c r="D48" s="15" t="s">
        <v>43</v>
      </c>
      <c r="E48" s="15" t="s">
        <v>43</v>
      </c>
      <c r="F48" s="23">
        <v>739.8</v>
      </c>
      <c r="G48" s="23">
        <v>22.19</v>
      </c>
      <c r="H48" s="23">
        <v>717.61</v>
      </c>
      <c r="I48" s="17">
        <v>1</v>
      </c>
      <c r="J48" s="16" t="s">
        <v>54</v>
      </c>
      <c r="K48" s="15" t="s">
        <v>89</v>
      </c>
      <c r="L48" s="19"/>
      <c r="M48" s="15" t="s">
        <v>230</v>
      </c>
      <c r="N48" s="15" t="s">
        <v>231</v>
      </c>
    </row>
    <row r="49" spans="1:14" x14ac:dyDescent="0.25">
      <c r="A49" s="31">
        <v>48</v>
      </c>
      <c r="B49" s="15" t="s">
        <v>76</v>
      </c>
      <c r="C49" s="33" t="s">
        <v>232</v>
      </c>
      <c r="D49" s="15" t="s">
        <v>43</v>
      </c>
      <c r="E49" s="15" t="s">
        <v>43</v>
      </c>
      <c r="F49" s="23">
        <v>11445.84</v>
      </c>
      <c r="G49" s="23">
        <v>343.38</v>
      </c>
      <c r="H49" s="23">
        <v>11102.46</v>
      </c>
      <c r="I49" s="17">
        <v>1</v>
      </c>
      <c r="J49" s="16" t="s">
        <v>54</v>
      </c>
      <c r="K49" s="15" t="s">
        <v>233</v>
      </c>
      <c r="L49" s="19"/>
      <c r="M49" s="15" t="s">
        <v>234</v>
      </c>
      <c r="N49" s="15" t="s">
        <v>235</v>
      </c>
    </row>
    <row r="50" spans="1:14" x14ac:dyDescent="0.25">
      <c r="A50" s="31">
        <v>49</v>
      </c>
      <c r="B50" s="15" t="s">
        <v>236</v>
      </c>
      <c r="C50" s="16" t="s">
        <v>237</v>
      </c>
      <c r="D50" s="16" t="s">
        <v>238</v>
      </c>
      <c r="E50" s="16" t="s">
        <v>238</v>
      </c>
      <c r="F50" s="24">
        <v>1078.75</v>
      </c>
      <c r="G50" s="24">
        <v>32.36</v>
      </c>
      <c r="H50" s="24">
        <v>1046.3900000000001</v>
      </c>
      <c r="I50" s="17">
        <v>1</v>
      </c>
      <c r="J50" s="16" t="s">
        <v>28</v>
      </c>
      <c r="K50" s="16" t="s">
        <v>238</v>
      </c>
      <c r="L50" s="19"/>
      <c r="M50" s="16" t="s">
        <v>239</v>
      </c>
      <c r="N50" s="16" t="s">
        <v>240</v>
      </c>
    </row>
    <row r="51" spans="1:14" x14ac:dyDescent="0.25">
      <c r="A51" s="31">
        <v>50</v>
      </c>
      <c r="B51" s="15" t="s">
        <v>69</v>
      </c>
      <c r="C51" s="16" t="s">
        <v>241</v>
      </c>
      <c r="D51" s="15" t="s">
        <v>43</v>
      </c>
      <c r="E51" s="15" t="s">
        <v>43</v>
      </c>
      <c r="F51" s="23">
        <v>10939.86</v>
      </c>
      <c r="G51" s="23">
        <v>328.2</v>
      </c>
      <c r="H51" s="23">
        <v>10611.66</v>
      </c>
      <c r="I51" s="17">
        <v>1</v>
      </c>
      <c r="J51" s="16" t="s">
        <v>54</v>
      </c>
      <c r="K51" s="15" t="s">
        <v>242</v>
      </c>
      <c r="L51" s="19"/>
      <c r="M51" s="15" t="s">
        <v>243</v>
      </c>
      <c r="N51" s="15" t="s">
        <v>244</v>
      </c>
    </row>
    <row r="52" spans="1:14" x14ac:dyDescent="0.25">
      <c r="A52" s="31">
        <v>51</v>
      </c>
      <c r="B52" s="15" t="s">
        <v>76</v>
      </c>
      <c r="C52" s="16" t="s">
        <v>245</v>
      </c>
      <c r="D52" s="15" t="s">
        <v>48</v>
      </c>
      <c r="E52" s="15" t="s">
        <v>48</v>
      </c>
      <c r="F52" s="23">
        <v>1078.75</v>
      </c>
      <c r="G52" s="23">
        <v>32.36</v>
      </c>
      <c r="H52" s="23">
        <v>1046.3900000000001</v>
      </c>
      <c r="I52" s="17">
        <v>1</v>
      </c>
      <c r="J52" s="16" t="s">
        <v>28</v>
      </c>
      <c r="K52" s="15" t="s">
        <v>238</v>
      </c>
      <c r="L52" s="19"/>
      <c r="M52" s="15" t="s">
        <v>246</v>
      </c>
      <c r="N52" s="15" t="s">
        <v>247</v>
      </c>
    </row>
    <row r="53" spans="1:14" x14ac:dyDescent="0.25">
      <c r="A53" s="31">
        <v>52</v>
      </c>
      <c r="B53" s="15" t="s">
        <v>69</v>
      </c>
      <c r="C53" s="16" t="s">
        <v>248</v>
      </c>
      <c r="D53" s="15" t="s">
        <v>43</v>
      </c>
      <c r="E53" s="15" t="s">
        <v>43</v>
      </c>
      <c r="F53" s="23">
        <v>11006.78</v>
      </c>
      <c r="G53" s="23">
        <v>330.2</v>
      </c>
      <c r="H53" s="23">
        <v>10676.58</v>
      </c>
      <c r="I53" s="17">
        <v>1</v>
      </c>
      <c r="J53" s="16" t="s">
        <v>54</v>
      </c>
      <c r="K53" s="15" t="s">
        <v>249</v>
      </c>
      <c r="L53" s="19"/>
      <c r="M53" s="15" t="s">
        <v>250</v>
      </c>
      <c r="N53" s="15" t="s">
        <v>251</v>
      </c>
    </row>
    <row r="54" spans="1:14" x14ac:dyDescent="0.25">
      <c r="A54" s="31">
        <v>53</v>
      </c>
      <c r="B54" s="15" t="s">
        <v>69</v>
      </c>
      <c r="C54" s="16" t="s">
        <v>252</v>
      </c>
      <c r="D54" s="15" t="s">
        <v>45</v>
      </c>
      <c r="E54" s="15" t="s">
        <v>45</v>
      </c>
      <c r="F54" s="23">
        <v>6070.68</v>
      </c>
      <c r="G54" s="23">
        <v>182.12</v>
      </c>
      <c r="H54" s="23">
        <v>5888.56</v>
      </c>
      <c r="I54" s="18">
        <v>1</v>
      </c>
      <c r="J54" s="16" t="s">
        <v>26</v>
      </c>
      <c r="K54" s="15" t="s">
        <v>51</v>
      </c>
      <c r="L54" s="19"/>
      <c r="M54" s="15" t="s">
        <v>253</v>
      </c>
      <c r="N54" s="15" t="s">
        <v>254</v>
      </c>
    </row>
    <row r="55" spans="1:14" x14ac:dyDescent="0.25">
      <c r="A55" s="31">
        <v>54</v>
      </c>
      <c r="B55" s="15" t="s">
        <v>76</v>
      </c>
      <c r="C55" s="33" t="s">
        <v>255</v>
      </c>
      <c r="D55" s="15" t="s">
        <v>43</v>
      </c>
      <c r="E55" s="15" t="s">
        <v>43</v>
      </c>
      <c r="F55" s="23">
        <v>6583.87</v>
      </c>
      <c r="G55" s="23">
        <v>197.52</v>
      </c>
      <c r="H55" s="23">
        <v>6386.35</v>
      </c>
      <c r="I55" s="17">
        <v>1</v>
      </c>
      <c r="J55" s="16" t="s">
        <v>54</v>
      </c>
      <c r="K55" s="15" t="s">
        <v>256</v>
      </c>
      <c r="L55" s="19"/>
      <c r="M55" s="15" t="s">
        <v>234</v>
      </c>
      <c r="N55" s="15" t="s">
        <v>235</v>
      </c>
    </row>
    <row r="56" spans="1:14" x14ac:dyDescent="0.25">
      <c r="A56" s="31">
        <v>55</v>
      </c>
      <c r="B56" s="15" t="s">
        <v>69</v>
      </c>
      <c r="C56" s="16" t="s">
        <v>257</v>
      </c>
      <c r="D56" s="15" t="s">
        <v>43</v>
      </c>
      <c r="E56" s="15" t="s">
        <v>43</v>
      </c>
      <c r="F56" s="23">
        <v>14552.68</v>
      </c>
      <c r="G56" s="23">
        <v>436.58</v>
      </c>
      <c r="H56" s="23">
        <v>14116.1</v>
      </c>
      <c r="I56" s="17">
        <v>1</v>
      </c>
      <c r="J56" s="16" t="s">
        <v>54</v>
      </c>
      <c r="K56" s="15" t="s">
        <v>258</v>
      </c>
      <c r="L56" s="19"/>
      <c r="M56" s="15" t="s">
        <v>259</v>
      </c>
      <c r="N56" s="15" t="s">
        <v>260</v>
      </c>
    </row>
    <row r="57" spans="1:14" x14ac:dyDescent="0.25">
      <c r="A57" s="31">
        <v>56</v>
      </c>
      <c r="B57" s="15" t="s">
        <v>69</v>
      </c>
      <c r="C57" s="16" t="s">
        <v>261</v>
      </c>
      <c r="D57" s="15" t="s">
        <v>43</v>
      </c>
      <c r="E57" s="15" t="s">
        <v>43</v>
      </c>
      <c r="F57" s="23">
        <v>7466.91</v>
      </c>
      <c r="G57" s="23">
        <v>224.01</v>
      </c>
      <c r="H57" s="23">
        <v>7242.9</v>
      </c>
      <c r="I57" s="17">
        <v>1</v>
      </c>
      <c r="J57" s="16" t="s">
        <v>54</v>
      </c>
      <c r="K57" s="15" t="s">
        <v>262</v>
      </c>
      <c r="L57" s="19"/>
      <c r="M57" s="15" t="s">
        <v>263</v>
      </c>
      <c r="N57" s="15" t="s">
        <v>264</v>
      </c>
    </row>
    <row r="58" spans="1:14" x14ac:dyDescent="0.25">
      <c r="A58" s="31">
        <v>57</v>
      </c>
      <c r="B58" s="15" t="s">
        <v>69</v>
      </c>
      <c r="C58" s="16" t="s">
        <v>265</v>
      </c>
      <c r="D58" s="15" t="s">
        <v>45</v>
      </c>
      <c r="E58" s="15" t="s">
        <v>45</v>
      </c>
      <c r="F58" s="23">
        <v>3791.3</v>
      </c>
      <c r="G58" s="23">
        <v>113.74</v>
      </c>
      <c r="H58" s="23">
        <v>3677.56</v>
      </c>
      <c r="I58" s="18">
        <v>1</v>
      </c>
      <c r="J58" s="16" t="s">
        <v>26</v>
      </c>
      <c r="K58" s="15" t="s">
        <v>266</v>
      </c>
      <c r="L58" s="19"/>
      <c r="M58" s="15" t="s">
        <v>267</v>
      </c>
      <c r="N58" s="15" t="s">
        <v>268</v>
      </c>
    </row>
    <row r="59" spans="1:14" x14ac:dyDescent="0.25">
      <c r="A59" s="31">
        <v>58</v>
      </c>
      <c r="B59" s="15" t="s">
        <v>69</v>
      </c>
      <c r="C59" s="16" t="s">
        <v>269</v>
      </c>
      <c r="D59" s="15" t="s">
        <v>43</v>
      </c>
      <c r="E59" s="15" t="s">
        <v>43</v>
      </c>
      <c r="F59" s="23">
        <v>5600.96</v>
      </c>
      <c r="G59" s="23">
        <v>168.03</v>
      </c>
      <c r="H59" s="23">
        <v>5432.93</v>
      </c>
      <c r="I59" s="17">
        <v>1</v>
      </c>
      <c r="J59" s="16" t="s">
        <v>54</v>
      </c>
      <c r="K59" s="15" t="s">
        <v>270</v>
      </c>
      <c r="L59" s="19"/>
      <c r="M59" s="15" t="s">
        <v>271</v>
      </c>
      <c r="N59" s="15" t="s">
        <v>272</v>
      </c>
    </row>
    <row r="60" spans="1:14" x14ac:dyDescent="0.25">
      <c r="A60" s="31">
        <v>59</v>
      </c>
      <c r="B60" s="15" t="s">
        <v>69</v>
      </c>
      <c r="C60" s="16" t="s">
        <v>273</v>
      </c>
      <c r="D60" s="15" t="s">
        <v>43</v>
      </c>
      <c r="E60" s="15" t="s">
        <v>43</v>
      </c>
      <c r="F60" s="23">
        <v>5599.36</v>
      </c>
      <c r="G60" s="23">
        <v>167.98</v>
      </c>
      <c r="H60" s="23">
        <v>5431.38</v>
      </c>
      <c r="I60" s="17">
        <v>1</v>
      </c>
      <c r="J60" s="16" t="s">
        <v>54</v>
      </c>
      <c r="K60" s="15" t="s">
        <v>50</v>
      </c>
      <c r="L60" s="19"/>
      <c r="M60" s="15" t="s">
        <v>274</v>
      </c>
      <c r="N60" s="15" t="s">
        <v>275</v>
      </c>
    </row>
    <row r="61" spans="1:14" x14ac:dyDescent="0.25">
      <c r="A61" s="31">
        <v>60</v>
      </c>
      <c r="B61" s="15" t="s">
        <v>69</v>
      </c>
      <c r="C61" s="16" t="s">
        <v>276</v>
      </c>
      <c r="D61" s="15" t="s">
        <v>43</v>
      </c>
      <c r="E61" s="15" t="s">
        <v>43</v>
      </c>
      <c r="F61" s="23">
        <v>5004.21</v>
      </c>
      <c r="G61" s="23">
        <v>150.13</v>
      </c>
      <c r="H61" s="23">
        <v>4854.08</v>
      </c>
      <c r="I61" s="17">
        <v>1</v>
      </c>
      <c r="J61" s="16" t="s">
        <v>54</v>
      </c>
      <c r="K61" s="15" t="s">
        <v>50</v>
      </c>
      <c r="L61" s="19"/>
      <c r="M61" s="15" t="s">
        <v>178</v>
      </c>
      <c r="N61" s="15" t="s">
        <v>179</v>
      </c>
    </row>
    <row r="62" spans="1:14" x14ac:dyDescent="0.25">
      <c r="A62" s="31">
        <v>61</v>
      </c>
      <c r="B62" s="15" t="s">
        <v>76</v>
      </c>
      <c r="C62" s="16" t="s">
        <v>277</v>
      </c>
      <c r="D62" s="15" t="s">
        <v>48</v>
      </c>
      <c r="E62" s="15" t="s">
        <v>47</v>
      </c>
      <c r="F62" s="23">
        <v>3355.01</v>
      </c>
      <c r="G62" s="23">
        <v>100.65</v>
      </c>
      <c r="H62" s="23">
        <v>3254.36</v>
      </c>
      <c r="I62" s="17">
        <v>1</v>
      </c>
      <c r="J62" s="16" t="s">
        <v>28</v>
      </c>
      <c r="K62" s="15" t="s">
        <v>56</v>
      </c>
      <c r="L62" s="19"/>
      <c r="M62" s="15" t="s">
        <v>278</v>
      </c>
      <c r="N62" s="15" t="s">
        <v>279</v>
      </c>
    </row>
    <row r="63" spans="1:14" x14ac:dyDescent="0.25">
      <c r="A63" s="31">
        <v>62</v>
      </c>
      <c r="B63" s="15" t="s">
        <v>69</v>
      </c>
      <c r="C63" s="16" t="s">
        <v>280</v>
      </c>
      <c r="D63" s="15" t="s">
        <v>45</v>
      </c>
      <c r="E63" s="15" t="s">
        <v>45</v>
      </c>
      <c r="F63" s="23">
        <v>6180.47</v>
      </c>
      <c r="G63" s="23">
        <v>185.41</v>
      </c>
      <c r="H63" s="23">
        <v>5995.06</v>
      </c>
      <c r="I63" s="18">
        <v>1</v>
      </c>
      <c r="J63" s="16" t="s">
        <v>26</v>
      </c>
      <c r="K63" s="15" t="s">
        <v>51</v>
      </c>
      <c r="L63" s="19"/>
      <c r="M63" s="15" t="s">
        <v>281</v>
      </c>
      <c r="N63" s="15" t="s">
        <v>282</v>
      </c>
    </row>
    <row r="64" spans="1:14" x14ac:dyDescent="0.25">
      <c r="A64" s="31">
        <v>63</v>
      </c>
      <c r="B64" s="15" t="s">
        <v>69</v>
      </c>
      <c r="C64" s="33" t="s">
        <v>283</v>
      </c>
      <c r="D64" s="15" t="s">
        <v>40</v>
      </c>
      <c r="E64" s="15" t="s">
        <v>40</v>
      </c>
      <c r="F64" s="23">
        <v>3846.18</v>
      </c>
      <c r="G64" s="23">
        <v>115.39</v>
      </c>
      <c r="H64" s="23">
        <v>3730.79</v>
      </c>
      <c r="I64" s="17">
        <v>1</v>
      </c>
      <c r="J64" s="16" t="s">
        <v>28</v>
      </c>
      <c r="K64" s="15" t="s">
        <v>59</v>
      </c>
      <c r="L64" s="19"/>
      <c r="M64" s="15" t="s">
        <v>246</v>
      </c>
      <c r="N64" s="15" t="s">
        <v>247</v>
      </c>
    </row>
    <row r="65" spans="1:14" x14ac:dyDescent="0.25">
      <c r="A65" s="31">
        <v>64</v>
      </c>
      <c r="B65" s="15" t="s">
        <v>284</v>
      </c>
      <c r="C65" s="16" t="s">
        <v>285</v>
      </c>
      <c r="D65" s="15" t="s">
        <v>40</v>
      </c>
      <c r="E65" s="15" t="s">
        <v>40</v>
      </c>
      <c r="F65" s="23">
        <v>3561.23</v>
      </c>
      <c r="G65" s="23">
        <v>106.84</v>
      </c>
      <c r="H65" s="23">
        <v>3454.39</v>
      </c>
      <c r="I65" s="17">
        <v>1</v>
      </c>
      <c r="J65" s="16" t="s">
        <v>28</v>
      </c>
      <c r="K65" s="15" t="s">
        <v>41</v>
      </c>
      <c r="L65" s="19"/>
      <c r="M65" s="15" t="s">
        <v>286</v>
      </c>
      <c r="N65" s="15" t="s">
        <v>287</v>
      </c>
    </row>
    <row r="66" spans="1:14" x14ac:dyDescent="0.25">
      <c r="A66" s="31">
        <v>65</v>
      </c>
      <c r="B66" s="15" t="s">
        <v>69</v>
      </c>
      <c r="C66" s="33" t="s">
        <v>288</v>
      </c>
      <c r="D66" s="15" t="s">
        <v>45</v>
      </c>
      <c r="E66" s="15" t="s">
        <v>45</v>
      </c>
      <c r="F66" s="23">
        <v>6213.28</v>
      </c>
      <c r="G66" s="23">
        <v>186.4</v>
      </c>
      <c r="H66" s="23">
        <v>6026.88</v>
      </c>
      <c r="I66" s="18">
        <v>1</v>
      </c>
      <c r="J66" s="16" t="s">
        <v>26</v>
      </c>
      <c r="K66" s="15" t="s">
        <v>51</v>
      </c>
      <c r="L66" s="19"/>
      <c r="M66" s="15" t="s">
        <v>289</v>
      </c>
      <c r="N66" s="15" t="s">
        <v>290</v>
      </c>
    </row>
    <row r="67" spans="1:14" x14ac:dyDescent="0.25">
      <c r="A67" s="31">
        <v>66</v>
      </c>
      <c r="B67" s="15" t="s">
        <v>69</v>
      </c>
      <c r="C67" s="16" t="s">
        <v>291</v>
      </c>
      <c r="D67" s="15" t="s">
        <v>45</v>
      </c>
      <c r="E67" s="15" t="s">
        <v>45</v>
      </c>
      <c r="F67" s="23">
        <v>3983.71</v>
      </c>
      <c r="G67" s="23">
        <v>119.51</v>
      </c>
      <c r="H67" s="23">
        <v>3864.2</v>
      </c>
      <c r="I67" s="18">
        <v>1</v>
      </c>
      <c r="J67" s="16" t="s">
        <v>26</v>
      </c>
      <c r="K67" s="15" t="s">
        <v>266</v>
      </c>
      <c r="L67" s="19"/>
      <c r="M67" s="15" t="s">
        <v>292</v>
      </c>
      <c r="N67" s="15" t="s">
        <v>293</v>
      </c>
    </row>
    <row r="68" spans="1:14" x14ac:dyDescent="0.25">
      <c r="A68" s="31">
        <v>67</v>
      </c>
      <c r="B68" s="15" t="s">
        <v>69</v>
      </c>
      <c r="C68" s="16" t="s">
        <v>294</v>
      </c>
      <c r="D68" s="15" t="s">
        <v>45</v>
      </c>
      <c r="E68" s="15" t="s">
        <v>45</v>
      </c>
      <c r="F68" s="23">
        <v>6213.28</v>
      </c>
      <c r="G68" s="23">
        <v>186.4</v>
      </c>
      <c r="H68" s="23">
        <v>6026.88</v>
      </c>
      <c r="I68" s="18">
        <v>1</v>
      </c>
      <c r="J68" s="16" t="s">
        <v>26</v>
      </c>
      <c r="K68" s="15" t="s">
        <v>51</v>
      </c>
      <c r="L68" s="19"/>
      <c r="M68" s="15" t="s">
        <v>295</v>
      </c>
      <c r="N68" s="15" t="s">
        <v>296</v>
      </c>
    </row>
    <row r="69" spans="1:14" x14ac:dyDescent="0.25">
      <c r="A69" s="31">
        <v>68</v>
      </c>
      <c r="B69" s="15" t="s">
        <v>69</v>
      </c>
      <c r="C69" s="16" t="s">
        <v>297</v>
      </c>
      <c r="D69" s="15" t="s">
        <v>45</v>
      </c>
      <c r="E69" s="15" t="s">
        <v>45</v>
      </c>
      <c r="F69" s="23">
        <v>6213.28</v>
      </c>
      <c r="G69" s="23">
        <v>186.4</v>
      </c>
      <c r="H69" s="23">
        <v>6026.88</v>
      </c>
      <c r="I69" s="18">
        <v>1</v>
      </c>
      <c r="J69" s="16" t="s">
        <v>26</v>
      </c>
      <c r="K69" s="15" t="s">
        <v>51</v>
      </c>
      <c r="L69" s="19"/>
      <c r="M69" s="15" t="s">
        <v>298</v>
      </c>
      <c r="N69" s="15" t="s">
        <v>299</v>
      </c>
    </row>
    <row r="70" spans="1:14" x14ac:dyDescent="0.25">
      <c r="A70" s="31">
        <v>69</v>
      </c>
      <c r="B70" s="15" t="s">
        <v>69</v>
      </c>
      <c r="C70" s="16" t="s">
        <v>300</v>
      </c>
      <c r="D70" s="15" t="s">
        <v>45</v>
      </c>
      <c r="E70" s="15" t="s">
        <v>45</v>
      </c>
      <c r="F70" s="23">
        <v>4276.1400000000003</v>
      </c>
      <c r="G70" s="23">
        <v>128.28</v>
      </c>
      <c r="H70" s="23">
        <v>4147.8599999999997</v>
      </c>
      <c r="I70" s="18">
        <v>1</v>
      </c>
      <c r="J70" s="16" t="s">
        <v>26</v>
      </c>
      <c r="K70" s="15" t="s">
        <v>266</v>
      </c>
      <c r="L70" s="19"/>
      <c r="M70" s="15" t="s">
        <v>301</v>
      </c>
      <c r="N70" s="15" t="s">
        <v>302</v>
      </c>
    </row>
    <row r="71" spans="1:14" x14ac:dyDescent="0.25">
      <c r="A71" s="31">
        <v>70</v>
      </c>
      <c r="B71" s="15" t="s">
        <v>69</v>
      </c>
      <c r="C71" s="16" t="s">
        <v>303</v>
      </c>
      <c r="D71" s="15" t="s">
        <v>45</v>
      </c>
      <c r="E71" s="15" t="s">
        <v>45</v>
      </c>
      <c r="F71" s="23">
        <v>5977.8</v>
      </c>
      <c r="G71" s="23">
        <v>662.54</v>
      </c>
      <c r="H71" s="23">
        <v>5315.26</v>
      </c>
      <c r="I71" s="18">
        <v>1</v>
      </c>
      <c r="J71" s="16" t="s">
        <v>26</v>
      </c>
      <c r="K71" s="15" t="s">
        <v>51</v>
      </c>
      <c r="L71" s="19"/>
      <c r="M71" s="15" t="s">
        <v>304</v>
      </c>
      <c r="N71" s="15" t="s">
        <v>305</v>
      </c>
    </row>
    <row r="72" spans="1:14" x14ac:dyDescent="0.25">
      <c r="A72" s="31">
        <v>71</v>
      </c>
      <c r="B72" s="15" t="s">
        <v>69</v>
      </c>
      <c r="C72" s="33" t="s">
        <v>306</v>
      </c>
      <c r="D72" s="15" t="s">
        <v>39</v>
      </c>
      <c r="E72" s="15" t="s">
        <v>39</v>
      </c>
      <c r="F72" s="23">
        <v>374.32</v>
      </c>
      <c r="G72" s="23">
        <v>189.7</v>
      </c>
      <c r="H72" s="23">
        <v>184.62</v>
      </c>
      <c r="I72" s="17">
        <v>1</v>
      </c>
      <c r="J72" s="16" t="s">
        <v>28</v>
      </c>
      <c r="K72" s="15" t="s">
        <v>49</v>
      </c>
      <c r="L72" s="19"/>
      <c r="M72" s="15" t="s">
        <v>307</v>
      </c>
      <c r="N72" s="15" t="s">
        <v>308</v>
      </c>
    </row>
    <row r="73" spans="1:14" x14ac:dyDescent="0.25">
      <c r="A73" s="31">
        <v>72</v>
      </c>
      <c r="B73" s="15" t="s">
        <v>69</v>
      </c>
      <c r="C73" s="16" t="s">
        <v>309</v>
      </c>
      <c r="D73" s="15" t="s">
        <v>45</v>
      </c>
      <c r="E73" s="15" t="s">
        <v>45</v>
      </c>
      <c r="F73" s="23">
        <v>354.86</v>
      </c>
      <c r="G73" s="23">
        <v>10.65</v>
      </c>
      <c r="H73" s="23">
        <v>344.21</v>
      </c>
      <c r="I73" s="18">
        <v>1</v>
      </c>
      <c r="J73" s="16" t="s">
        <v>26</v>
      </c>
      <c r="K73" s="15" t="s">
        <v>166</v>
      </c>
      <c r="L73" s="19"/>
      <c r="M73" s="15" t="s">
        <v>310</v>
      </c>
      <c r="N73" s="15" t="s">
        <v>311</v>
      </c>
    </row>
    <row r="74" spans="1:14" x14ac:dyDescent="0.25">
      <c r="A74" s="31">
        <v>73</v>
      </c>
      <c r="B74" s="15" t="s">
        <v>69</v>
      </c>
      <c r="C74" s="33" t="s">
        <v>312</v>
      </c>
      <c r="D74" s="15" t="s">
        <v>40</v>
      </c>
      <c r="E74" s="15" t="s">
        <v>40</v>
      </c>
      <c r="F74" s="23">
        <v>2595.7399999999998</v>
      </c>
      <c r="G74" s="23">
        <v>532.28</v>
      </c>
      <c r="H74" s="23">
        <v>2063.46</v>
      </c>
      <c r="I74" s="17">
        <v>1</v>
      </c>
      <c r="J74" s="16" t="s">
        <v>28</v>
      </c>
      <c r="K74" s="15" t="s">
        <v>41</v>
      </c>
      <c r="L74" s="19"/>
      <c r="M74" s="15" t="s">
        <v>246</v>
      </c>
      <c r="N74" s="15" t="s">
        <v>247</v>
      </c>
    </row>
    <row r="75" spans="1:14" x14ac:dyDescent="0.25">
      <c r="A75" s="31">
        <v>74</v>
      </c>
      <c r="B75" s="15" t="s">
        <v>69</v>
      </c>
      <c r="C75" s="16" t="s">
        <v>313</v>
      </c>
      <c r="D75" s="15" t="s">
        <v>45</v>
      </c>
      <c r="E75" s="15" t="s">
        <v>45</v>
      </c>
      <c r="F75" s="23">
        <v>3046.92</v>
      </c>
      <c r="G75" s="23">
        <v>666.04</v>
      </c>
      <c r="H75" s="23">
        <v>2380.88</v>
      </c>
      <c r="I75" s="18">
        <v>1</v>
      </c>
      <c r="J75" s="16" t="s">
        <v>26</v>
      </c>
      <c r="K75" s="15" t="s">
        <v>266</v>
      </c>
      <c r="L75" s="19"/>
      <c r="M75" s="15" t="s">
        <v>314</v>
      </c>
      <c r="N75" s="15" t="s">
        <v>315</v>
      </c>
    </row>
    <row r="76" spans="1:14" x14ac:dyDescent="0.25">
      <c r="A76" s="31">
        <v>75</v>
      </c>
      <c r="B76" s="15" t="s">
        <v>69</v>
      </c>
      <c r="C76" s="16" t="s">
        <v>316</v>
      </c>
      <c r="D76" s="15" t="s">
        <v>45</v>
      </c>
      <c r="E76" s="15" t="s">
        <v>45</v>
      </c>
      <c r="F76" s="23">
        <v>6707.67</v>
      </c>
      <c r="G76" s="23">
        <v>1917.97</v>
      </c>
      <c r="H76" s="23">
        <v>4789.7</v>
      </c>
      <c r="I76" s="18">
        <v>1</v>
      </c>
      <c r="J76" s="16" t="s">
        <v>26</v>
      </c>
      <c r="K76" s="15" t="s">
        <v>51</v>
      </c>
      <c r="L76" s="19"/>
      <c r="M76" s="15" t="s">
        <v>317</v>
      </c>
      <c r="N76" s="15" t="s">
        <v>318</v>
      </c>
    </row>
    <row r="77" spans="1:14" x14ac:dyDescent="0.25">
      <c r="A77" s="31">
        <v>76</v>
      </c>
      <c r="B77" s="15" t="s">
        <v>69</v>
      </c>
      <c r="C77" s="33" t="s">
        <v>319</v>
      </c>
      <c r="D77" s="15" t="s">
        <v>47</v>
      </c>
      <c r="E77" s="15" t="s">
        <v>47</v>
      </c>
      <c r="F77" s="23">
        <v>292.33999999999997</v>
      </c>
      <c r="G77" s="23">
        <v>87.47</v>
      </c>
      <c r="H77" s="23">
        <v>204.87</v>
      </c>
      <c r="I77" s="17">
        <v>1</v>
      </c>
      <c r="J77" s="16" t="s">
        <v>28</v>
      </c>
      <c r="K77" s="15" t="s">
        <v>55</v>
      </c>
      <c r="L77" s="19"/>
      <c r="M77" s="15" t="s">
        <v>194</v>
      </c>
      <c r="N77" s="15" t="s">
        <v>195</v>
      </c>
    </row>
    <row r="78" spans="1:14" x14ac:dyDescent="0.25">
      <c r="A78" s="31">
        <v>77</v>
      </c>
      <c r="B78" s="15" t="s">
        <v>76</v>
      </c>
      <c r="C78" s="16" t="s">
        <v>320</v>
      </c>
      <c r="D78" s="15" t="s">
        <v>58</v>
      </c>
      <c r="E78" s="15" t="s">
        <v>58</v>
      </c>
      <c r="F78" s="23">
        <v>5941.04</v>
      </c>
      <c r="G78" s="23">
        <v>4356.72</v>
      </c>
      <c r="H78" s="23">
        <v>1584.32</v>
      </c>
      <c r="I78" s="17">
        <v>50</v>
      </c>
      <c r="J78" s="16" t="s">
        <v>32</v>
      </c>
      <c r="K78" s="15" t="s">
        <v>65</v>
      </c>
      <c r="L78" s="19"/>
      <c r="M78" s="15" t="s">
        <v>321</v>
      </c>
      <c r="N78" s="15" t="s">
        <v>322</v>
      </c>
    </row>
    <row r="79" spans="1:14" x14ac:dyDescent="0.25">
      <c r="A79" s="31">
        <v>78</v>
      </c>
      <c r="B79" s="15"/>
      <c r="C79" s="16" t="s">
        <v>323</v>
      </c>
      <c r="D79" s="16" t="s">
        <v>324</v>
      </c>
      <c r="E79" s="15"/>
      <c r="F79" s="23"/>
      <c r="G79" s="23"/>
      <c r="H79" s="23"/>
      <c r="I79" s="17">
        <v>1</v>
      </c>
      <c r="J79" s="16" t="s">
        <v>28</v>
      </c>
      <c r="K79" s="19" t="s">
        <v>325</v>
      </c>
      <c r="L79" s="19"/>
      <c r="M79" s="19" t="s">
        <v>234</v>
      </c>
      <c r="N79" s="20" t="s">
        <v>235</v>
      </c>
    </row>
    <row r="80" spans="1:14" x14ac:dyDescent="0.25">
      <c r="A80" s="31">
        <v>79</v>
      </c>
      <c r="B80" s="15"/>
      <c r="C80" s="16" t="s">
        <v>323</v>
      </c>
      <c r="D80" s="16" t="s">
        <v>326</v>
      </c>
      <c r="E80" s="15"/>
      <c r="F80" s="23"/>
      <c r="G80" s="23"/>
      <c r="H80" s="23"/>
      <c r="I80" s="18">
        <v>35</v>
      </c>
      <c r="J80" s="16" t="s">
        <v>26</v>
      </c>
      <c r="K80" s="19" t="s">
        <v>327</v>
      </c>
      <c r="L80" s="19"/>
      <c r="M80" s="19" t="s">
        <v>328</v>
      </c>
      <c r="N80" s="19" t="s">
        <v>64</v>
      </c>
    </row>
    <row r="81" spans="1:14" x14ac:dyDescent="0.25">
      <c r="A81" s="31">
        <v>80</v>
      </c>
      <c r="B81" s="15"/>
      <c r="C81" s="16" t="s">
        <v>323</v>
      </c>
      <c r="D81" s="16" t="s">
        <v>326</v>
      </c>
      <c r="E81" s="15"/>
      <c r="F81" s="23"/>
      <c r="G81" s="23"/>
      <c r="H81" s="23"/>
      <c r="I81" s="18">
        <v>24</v>
      </c>
      <c r="J81" s="16" t="s">
        <v>26</v>
      </c>
      <c r="K81" s="19" t="s">
        <v>327</v>
      </c>
      <c r="L81" s="19"/>
      <c r="M81" s="19" t="s">
        <v>329</v>
      </c>
      <c r="N81" s="19" t="s">
        <v>64</v>
      </c>
    </row>
    <row r="82" spans="1:14" x14ac:dyDescent="0.25">
      <c r="A82" s="31">
        <v>81</v>
      </c>
      <c r="B82" s="15"/>
      <c r="C82" s="16" t="s">
        <v>323</v>
      </c>
      <c r="D82" s="16" t="s">
        <v>326</v>
      </c>
      <c r="E82" s="15"/>
      <c r="F82" s="23"/>
      <c r="G82" s="23"/>
      <c r="H82" s="23"/>
      <c r="I82" s="18">
        <v>10</v>
      </c>
      <c r="J82" s="16" t="s">
        <v>26</v>
      </c>
      <c r="K82" s="19" t="s">
        <v>327</v>
      </c>
      <c r="L82" s="19"/>
      <c r="M82" s="19" t="s">
        <v>330</v>
      </c>
      <c r="N82" s="19" t="s">
        <v>64</v>
      </c>
    </row>
    <row r="83" spans="1:14" x14ac:dyDescent="0.25">
      <c r="A83" s="31">
        <v>82</v>
      </c>
      <c r="B83" s="15"/>
      <c r="C83" s="16" t="s">
        <v>323</v>
      </c>
      <c r="D83" s="16" t="s">
        <v>326</v>
      </c>
      <c r="E83" s="15"/>
      <c r="F83" s="23"/>
      <c r="G83" s="23"/>
      <c r="H83" s="23"/>
      <c r="I83" s="18">
        <v>17</v>
      </c>
      <c r="J83" s="16" t="s">
        <v>26</v>
      </c>
      <c r="K83" s="19" t="s">
        <v>327</v>
      </c>
      <c r="L83" s="19"/>
      <c r="M83" s="19" t="s">
        <v>331</v>
      </c>
      <c r="N83" s="19" t="s">
        <v>64</v>
      </c>
    </row>
    <row r="84" spans="1:14" x14ac:dyDescent="0.25">
      <c r="A84" s="31">
        <v>83</v>
      </c>
      <c r="B84" s="15"/>
      <c r="C84" s="16" t="s">
        <v>64</v>
      </c>
      <c r="D84" s="16" t="s">
        <v>324</v>
      </c>
      <c r="E84" s="15"/>
      <c r="F84" s="23"/>
      <c r="G84" s="23"/>
      <c r="H84" s="23"/>
      <c r="I84" s="17">
        <v>1</v>
      </c>
      <c r="J84" s="16" t="s">
        <v>28</v>
      </c>
      <c r="K84" s="19" t="s">
        <v>325</v>
      </c>
      <c r="L84" s="19"/>
      <c r="M84" s="19" t="s">
        <v>234</v>
      </c>
      <c r="N84" s="20" t="s">
        <v>235</v>
      </c>
    </row>
    <row r="85" spans="1:14" x14ac:dyDescent="0.25">
      <c r="A85" s="31">
        <v>84</v>
      </c>
      <c r="B85" s="15"/>
      <c r="C85" s="16" t="s">
        <v>64</v>
      </c>
      <c r="D85" s="16" t="s">
        <v>332</v>
      </c>
      <c r="E85" s="15"/>
      <c r="F85" s="23"/>
      <c r="G85" s="23"/>
      <c r="H85" s="23"/>
      <c r="I85" s="17">
        <v>1</v>
      </c>
      <c r="J85" s="16" t="s">
        <v>28</v>
      </c>
      <c r="K85" s="19" t="s">
        <v>62</v>
      </c>
      <c r="L85" s="19"/>
      <c r="M85" s="19" t="s">
        <v>333</v>
      </c>
      <c r="N85" s="20" t="s">
        <v>334</v>
      </c>
    </row>
    <row r="86" spans="1:14" x14ac:dyDescent="0.25">
      <c r="A86" s="31">
        <v>85</v>
      </c>
      <c r="B86" s="15"/>
      <c r="C86" s="16" t="s">
        <v>64</v>
      </c>
      <c r="D86" s="16" t="s">
        <v>326</v>
      </c>
      <c r="E86" s="15"/>
      <c r="F86" s="23"/>
      <c r="G86" s="23"/>
      <c r="H86" s="23"/>
      <c r="I86" s="18">
        <v>1</v>
      </c>
      <c r="J86" s="16" t="s">
        <v>26</v>
      </c>
      <c r="K86" s="19" t="s">
        <v>335</v>
      </c>
      <c r="L86" s="19"/>
      <c r="M86" s="19" t="s">
        <v>336</v>
      </c>
      <c r="N86" s="20" t="s">
        <v>337</v>
      </c>
    </row>
    <row r="87" spans="1:14" x14ac:dyDescent="0.25">
      <c r="A87" s="31">
        <v>86</v>
      </c>
      <c r="B87" s="15"/>
      <c r="C87" s="16" t="s">
        <v>64</v>
      </c>
      <c r="D87" s="16" t="s">
        <v>326</v>
      </c>
      <c r="E87" s="15"/>
      <c r="F87" s="23"/>
      <c r="G87" s="23"/>
      <c r="H87" s="23"/>
      <c r="I87" s="18">
        <v>24</v>
      </c>
      <c r="J87" s="16" t="s">
        <v>26</v>
      </c>
      <c r="K87" s="19" t="s">
        <v>338</v>
      </c>
      <c r="L87" s="19"/>
      <c r="M87" s="19" t="s">
        <v>339</v>
      </c>
      <c r="N87" s="19" t="s">
        <v>64</v>
      </c>
    </row>
    <row r="88" spans="1:14" x14ac:dyDescent="0.25">
      <c r="A88" s="31">
        <v>87</v>
      </c>
      <c r="B88" s="15"/>
      <c r="C88" s="16" t="s">
        <v>64</v>
      </c>
      <c r="D88" s="16" t="s">
        <v>340</v>
      </c>
      <c r="E88" s="15"/>
      <c r="F88" s="23"/>
      <c r="G88" s="23"/>
      <c r="H88" s="23"/>
      <c r="I88" s="17">
        <v>1</v>
      </c>
      <c r="J88" s="16" t="s">
        <v>32</v>
      </c>
      <c r="K88" s="19" t="s">
        <v>341</v>
      </c>
      <c r="L88" s="19"/>
      <c r="M88" s="19" t="s">
        <v>342</v>
      </c>
      <c r="N88" s="20" t="s">
        <v>343</v>
      </c>
    </row>
    <row r="89" spans="1:14" x14ac:dyDescent="0.25">
      <c r="A89" s="31">
        <v>88</v>
      </c>
      <c r="B89" s="15"/>
      <c r="C89" s="16" t="s">
        <v>64</v>
      </c>
      <c r="D89" s="16" t="s">
        <v>340</v>
      </c>
      <c r="E89" s="15"/>
      <c r="F89" s="23"/>
      <c r="G89" s="23"/>
      <c r="H89" s="23"/>
      <c r="I89" s="17">
        <v>1</v>
      </c>
      <c r="J89" s="16" t="s">
        <v>32</v>
      </c>
      <c r="K89" s="19" t="s">
        <v>341</v>
      </c>
      <c r="L89" s="19"/>
      <c r="M89" s="19" t="s">
        <v>344</v>
      </c>
      <c r="N89" s="20" t="s">
        <v>345</v>
      </c>
    </row>
    <row r="90" spans="1:14" x14ac:dyDescent="0.25">
      <c r="A90" s="31">
        <v>89</v>
      </c>
      <c r="B90" s="15"/>
      <c r="C90" s="16" t="s">
        <v>64</v>
      </c>
      <c r="D90" s="34" t="s">
        <v>346</v>
      </c>
      <c r="E90" s="15"/>
      <c r="F90" s="23"/>
      <c r="G90" s="23"/>
      <c r="H90" s="23"/>
      <c r="I90" s="17">
        <v>1</v>
      </c>
      <c r="J90" s="16" t="s">
        <v>66</v>
      </c>
      <c r="K90" s="19" t="s">
        <v>347</v>
      </c>
      <c r="L90" s="19"/>
      <c r="M90" s="19" t="s">
        <v>191</v>
      </c>
      <c r="N90" s="20" t="s">
        <v>348</v>
      </c>
    </row>
    <row r="91" spans="1:14" x14ac:dyDescent="0.25">
      <c r="A91" s="31">
        <v>90</v>
      </c>
      <c r="B91" s="15"/>
      <c r="C91" s="16" t="s">
        <v>64</v>
      </c>
      <c r="D91" s="34" t="s">
        <v>346</v>
      </c>
      <c r="E91" s="15"/>
      <c r="F91" s="23"/>
      <c r="G91" s="23"/>
      <c r="H91" s="23"/>
      <c r="I91" s="17">
        <v>3</v>
      </c>
      <c r="J91" s="16" t="s">
        <v>66</v>
      </c>
      <c r="K91" s="19" t="s">
        <v>347</v>
      </c>
      <c r="L91" s="19"/>
      <c r="M91" s="19" t="s">
        <v>278</v>
      </c>
      <c r="N91" s="20" t="s">
        <v>279</v>
      </c>
    </row>
    <row r="92" spans="1:14" x14ac:dyDescent="0.25">
      <c r="A92" s="31">
        <v>91</v>
      </c>
      <c r="B92" s="15"/>
      <c r="C92" s="16" t="s">
        <v>64</v>
      </c>
      <c r="D92" s="34" t="s">
        <v>346</v>
      </c>
      <c r="E92" s="15"/>
      <c r="F92" s="23"/>
      <c r="G92" s="23"/>
      <c r="H92" s="23"/>
      <c r="I92" s="17">
        <v>2</v>
      </c>
      <c r="J92" s="16" t="s">
        <v>66</v>
      </c>
      <c r="K92" s="19" t="s">
        <v>349</v>
      </c>
      <c r="L92" s="19"/>
      <c r="M92" s="19" t="s">
        <v>79</v>
      </c>
      <c r="N92" s="20" t="s">
        <v>80</v>
      </c>
    </row>
    <row r="93" spans="1:14" x14ac:dyDescent="0.25">
      <c r="A93" s="31">
        <v>92</v>
      </c>
      <c r="B93" s="15"/>
      <c r="C93" s="16" t="s">
        <v>64</v>
      </c>
      <c r="D93" s="34" t="s">
        <v>346</v>
      </c>
      <c r="E93" s="15"/>
      <c r="F93" s="23"/>
      <c r="G93" s="23"/>
      <c r="H93" s="23"/>
      <c r="I93" s="17">
        <v>3</v>
      </c>
      <c r="J93" s="16" t="s">
        <v>66</v>
      </c>
      <c r="K93" s="19" t="s">
        <v>350</v>
      </c>
      <c r="L93" s="19"/>
      <c r="M93" s="19" t="s">
        <v>194</v>
      </c>
      <c r="N93" s="20" t="s">
        <v>195</v>
      </c>
    </row>
    <row r="94" spans="1:14" x14ac:dyDescent="0.25">
      <c r="A94" s="31">
        <v>93</v>
      </c>
      <c r="B94" s="15"/>
      <c r="C94" s="16" t="s">
        <v>64</v>
      </c>
      <c r="D94" s="34" t="s">
        <v>351</v>
      </c>
      <c r="E94" s="15"/>
      <c r="F94" s="23"/>
      <c r="G94" s="23"/>
      <c r="H94" s="23"/>
      <c r="I94" s="17">
        <v>2</v>
      </c>
      <c r="J94" s="16" t="s">
        <v>352</v>
      </c>
      <c r="K94" s="19" t="s">
        <v>353</v>
      </c>
      <c r="L94" s="19"/>
      <c r="M94" s="19" t="s">
        <v>191</v>
      </c>
      <c r="N94" s="20" t="s">
        <v>192</v>
      </c>
    </row>
    <row r="95" spans="1:14" x14ac:dyDescent="0.25">
      <c r="A95" s="31">
        <v>94</v>
      </c>
      <c r="B95" s="15"/>
      <c r="C95" s="16" t="s">
        <v>64</v>
      </c>
      <c r="D95" s="34" t="s">
        <v>351</v>
      </c>
      <c r="E95" s="15"/>
      <c r="F95" s="23"/>
      <c r="G95" s="23"/>
      <c r="H95" s="23"/>
      <c r="I95" s="17">
        <v>5</v>
      </c>
      <c r="J95" s="16" t="s">
        <v>352</v>
      </c>
      <c r="K95" s="19" t="s">
        <v>353</v>
      </c>
      <c r="L95" s="19"/>
      <c r="M95" s="19" t="s">
        <v>278</v>
      </c>
      <c r="N95" s="20" t="s">
        <v>279</v>
      </c>
    </row>
    <row r="96" spans="1:14" x14ac:dyDescent="0.25">
      <c r="A96" s="31">
        <v>95</v>
      </c>
      <c r="B96" s="15"/>
      <c r="C96" s="16" t="s">
        <v>64</v>
      </c>
      <c r="D96" s="34" t="s">
        <v>351</v>
      </c>
      <c r="E96" s="15"/>
      <c r="F96" s="23"/>
      <c r="G96" s="23"/>
      <c r="H96" s="23"/>
      <c r="I96" s="17">
        <v>5</v>
      </c>
      <c r="J96" s="16" t="s">
        <v>352</v>
      </c>
      <c r="K96" s="19" t="s">
        <v>353</v>
      </c>
      <c r="L96" s="19"/>
      <c r="M96" s="19" t="s">
        <v>194</v>
      </c>
      <c r="N96" s="20" t="s">
        <v>195</v>
      </c>
    </row>
    <row r="97" spans="1:14" x14ac:dyDescent="0.25">
      <c r="A97" s="31">
        <v>96</v>
      </c>
      <c r="B97" s="15"/>
      <c r="C97" s="16" t="s">
        <v>64</v>
      </c>
      <c r="D97" s="34" t="s">
        <v>340</v>
      </c>
      <c r="E97" s="15"/>
      <c r="F97" s="23"/>
      <c r="G97" s="23"/>
      <c r="H97" s="23"/>
      <c r="I97" s="17">
        <v>3</v>
      </c>
      <c r="J97" s="16" t="s">
        <v>32</v>
      </c>
      <c r="K97" s="19" t="s">
        <v>354</v>
      </c>
      <c r="L97" s="19"/>
      <c r="M97" s="19" t="s">
        <v>191</v>
      </c>
      <c r="N97" s="20" t="s">
        <v>192</v>
      </c>
    </row>
    <row r="98" spans="1:14" x14ac:dyDescent="0.25">
      <c r="A98" s="31">
        <v>97</v>
      </c>
      <c r="B98" s="15"/>
      <c r="C98" s="16" t="s">
        <v>64</v>
      </c>
      <c r="D98" s="34" t="s">
        <v>340</v>
      </c>
      <c r="E98" s="15"/>
      <c r="F98" s="23"/>
      <c r="G98" s="23"/>
      <c r="H98" s="23"/>
      <c r="I98" s="17">
        <v>2</v>
      </c>
      <c r="J98" s="16" t="s">
        <v>32</v>
      </c>
      <c r="K98" s="19" t="s">
        <v>354</v>
      </c>
      <c r="L98" s="19"/>
      <c r="M98" s="19" t="s">
        <v>191</v>
      </c>
      <c r="N98" s="20" t="s">
        <v>192</v>
      </c>
    </row>
    <row r="99" spans="1:14" x14ac:dyDescent="0.25">
      <c r="A99" s="31">
        <v>98</v>
      </c>
      <c r="B99" s="15"/>
      <c r="C99" s="16" t="s">
        <v>64</v>
      </c>
      <c r="D99" s="34" t="s">
        <v>340</v>
      </c>
      <c r="E99" s="15"/>
      <c r="F99" s="23"/>
      <c r="G99" s="23"/>
      <c r="H99" s="23"/>
      <c r="I99" s="17">
        <v>1</v>
      </c>
      <c r="J99" s="16" t="s">
        <v>32</v>
      </c>
      <c r="K99" s="19" t="s">
        <v>355</v>
      </c>
      <c r="L99" s="19"/>
      <c r="M99" s="19" t="s">
        <v>191</v>
      </c>
      <c r="N99" s="20" t="s">
        <v>192</v>
      </c>
    </row>
    <row r="100" spans="1:14" x14ac:dyDescent="0.25">
      <c r="A100" s="31">
        <v>99</v>
      </c>
      <c r="B100" s="15"/>
      <c r="C100" s="16" t="s">
        <v>64</v>
      </c>
      <c r="D100" s="34" t="s">
        <v>340</v>
      </c>
      <c r="E100" s="15"/>
      <c r="F100" s="23"/>
      <c r="G100" s="23"/>
      <c r="H100" s="23"/>
      <c r="I100" s="17">
        <v>3</v>
      </c>
      <c r="J100" s="16" t="s">
        <v>32</v>
      </c>
      <c r="K100" s="19" t="s">
        <v>356</v>
      </c>
      <c r="L100" s="19"/>
      <c r="M100" s="19" t="s">
        <v>191</v>
      </c>
      <c r="N100" s="20" t="s">
        <v>192</v>
      </c>
    </row>
    <row r="101" spans="1:14" x14ac:dyDescent="0.25">
      <c r="A101" s="31">
        <v>100</v>
      </c>
      <c r="B101" s="15"/>
      <c r="C101" s="16" t="s">
        <v>64</v>
      </c>
      <c r="D101" s="34" t="s">
        <v>340</v>
      </c>
      <c r="E101" s="15"/>
      <c r="F101" s="23"/>
      <c r="G101" s="23"/>
      <c r="H101" s="23"/>
      <c r="I101" s="17">
        <v>3</v>
      </c>
      <c r="J101" s="16" t="s">
        <v>32</v>
      </c>
      <c r="K101" s="19" t="s">
        <v>357</v>
      </c>
      <c r="L101" s="19"/>
      <c r="M101" s="19" t="s">
        <v>358</v>
      </c>
      <c r="N101" s="20" t="s">
        <v>359</v>
      </c>
    </row>
    <row r="102" spans="1:14" x14ac:dyDescent="0.25">
      <c r="A102" s="31">
        <v>101</v>
      </c>
      <c r="B102" s="15"/>
      <c r="C102" s="16" t="s">
        <v>64</v>
      </c>
      <c r="D102" s="34" t="s">
        <v>340</v>
      </c>
      <c r="E102" s="15"/>
      <c r="F102" s="23"/>
      <c r="G102" s="23"/>
      <c r="H102" s="23"/>
      <c r="I102" s="17">
        <v>3</v>
      </c>
      <c r="J102" s="16" t="s">
        <v>32</v>
      </c>
      <c r="K102" s="19" t="s">
        <v>360</v>
      </c>
      <c r="L102" s="19"/>
      <c r="M102" s="19" t="s">
        <v>358</v>
      </c>
      <c r="N102" s="20" t="s">
        <v>359</v>
      </c>
    </row>
    <row r="103" spans="1:14" x14ac:dyDescent="0.25">
      <c r="A103" s="31">
        <v>102</v>
      </c>
      <c r="B103" s="15"/>
      <c r="C103" s="16" t="s">
        <v>64</v>
      </c>
      <c r="D103" s="34" t="s">
        <v>340</v>
      </c>
      <c r="E103" s="15"/>
      <c r="F103" s="23"/>
      <c r="G103" s="23"/>
      <c r="H103" s="23"/>
      <c r="I103" s="17">
        <v>5</v>
      </c>
      <c r="J103" s="16" t="s">
        <v>32</v>
      </c>
      <c r="K103" s="19" t="s">
        <v>361</v>
      </c>
      <c r="L103" s="19"/>
      <c r="M103" s="19" t="s">
        <v>191</v>
      </c>
      <c r="N103" s="20" t="s">
        <v>192</v>
      </c>
    </row>
    <row r="104" spans="1:14" x14ac:dyDescent="0.25">
      <c r="A104" s="31">
        <v>103</v>
      </c>
      <c r="B104" s="15"/>
      <c r="C104" s="16" t="s">
        <v>64</v>
      </c>
      <c r="D104" s="34" t="s">
        <v>340</v>
      </c>
      <c r="E104" s="15"/>
      <c r="F104" s="23"/>
      <c r="G104" s="23"/>
      <c r="H104" s="23"/>
      <c r="I104" s="17">
        <v>3</v>
      </c>
      <c r="J104" s="16" t="s">
        <v>32</v>
      </c>
      <c r="K104" s="19" t="s">
        <v>362</v>
      </c>
      <c r="L104" s="19"/>
      <c r="M104" s="19" t="s">
        <v>363</v>
      </c>
      <c r="N104" s="20" t="s">
        <v>364</v>
      </c>
    </row>
    <row r="105" spans="1:14" x14ac:dyDescent="0.25">
      <c r="A105" s="31">
        <v>104</v>
      </c>
      <c r="B105" s="15"/>
      <c r="C105" s="16" t="s">
        <v>64</v>
      </c>
      <c r="D105" s="34" t="s">
        <v>340</v>
      </c>
      <c r="E105" s="15"/>
      <c r="F105" s="23"/>
      <c r="G105" s="23"/>
      <c r="H105" s="23"/>
      <c r="I105" s="17">
        <v>3</v>
      </c>
      <c r="J105" s="16" t="s">
        <v>32</v>
      </c>
      <c r="K105" s="19" t="s">
        <v>365</v>
      </c>
      <c r="L105" s="19"/>
      <c r="M105" s="19" t="s">
        <v>79</v>
      </c>
      <c r="N105" s="20" t="s">
        <v>80</v>
      </c>
    </row>
    <row r="106" spans="1:14" x14ac:dyDescent="0.25">
      <c r="A106" s="31">
        <v>105</v>
      </c>
      <c r="B106" s="15"/>
      <c r="C106" s="16" t="s">
        <v>64</v>
      </c>
      <c r="D106" s="34" t="s">
        <v>340</v>
      </c>
      <c r="E106" s="15"/>
      <c r="F106" s="23"/>
      <c r="G106" s="23"/>
      <c r="H106" s="23"/>
      <c r="I106" s="17">
        <v>3</v>
      </c>
      <c r="J106" s="16" t="s">
        <v>32</v>
      </c>
      <c r="K106" s="19" t="s">
        <v>357</v>
      </c>
      <c r="L106" s="19"/>
      <c r="M106" s="19" t="s">
        <v>79</v>
      </c>
      <c r="N106" s="20" t="s">
        <v>80</v>
      </c>
    </row>
    <row r="107" spans="1:14" x14ac:dyDescent="0.25">
      <c r="A107" s="31">
        <v>106</v>
      </c>
      <c r="B107" s="15"/>
      <c r="C107" s="16" t="s">
        <v>64</v>
      </c>
      <c r="D107" s="34" t="s">
        <v>340</v>
      </c>
      <c r="E107" s="15"/>
      <c r="F107" s="23"/>
      <c r="G107" s="23"/>
      <c r="H107" s="23"/>
      <c r="I107" s="17">
        <v>3</v>
      </c>
      <c r="J107" s="16" t="s">
        <v>32</v>
      </c>
      <c r="K107" s="19" t="s">
        <v>357</v>
      </c>
      <c r="L107" s="19"/>
      <c r="M107" s="19" t="s">
        <v>366</v>
      </c>
      <c r="N107" s="20" t="s">
        <v>367</v>
      </c>
    </row>
    <row r="108" spans="1:14" x14ac:dyDescent="0.25">
      <c r="A108" s="31">
        <v>107</v>
      </c>
      <c r="B108" s="15"/>
      <c r="C108" s="16" t="s">
        <v>64</v>
      </c>
      <c r="D108" s="34" t="s">
        <v>340</v>
      </c>
      <c r="E108" s="15"/>
      <c r="F108" s="23"/>
      <c r="G108" s="23"/>
      <c r="H108" s="23"/>
      <c r="I108" s="17">
        <v>3</v>
      </c>
      <c r="J108" s="16" t="s">
        <v>32</v>
      </c>
      <c r="K108" s="19" t="s">
        <v>360</v>
      </c>
      <c r="L108" s="19"/>
      <c r="M108" s="19" t="s">
        <v>366</v>
      </c>
      <c r="N108" s="20" t="s">
        <v>367</v>
      </c>
    </row>
    <row r="109" spans="1:14" x14ac:dyDescent="0.25">
      <c r="A109" s="31">
        <v>108</v>
      </c>
      <c r="B109" s="15"/>
      <c r="C109" s="16" t="s">
        <v>64</v>
      </c>
      <c r="D109" s="34" t="s">
        <v>340</v>
      </c>
      <c r="E109" s="15"/>
      <c r="F109" s="23"/>
      <c r="G109" s="23"/>
      <c r="H109" s="23"/>
      <c r="I109" s="17">
        <v>2</v>
      </c>
      <c r="J109" s="16" t="s">
        <v>32</v>
      </c>
      <c r="K109" s="19" t="s">
        <v>368</v>
      </c>
      <c r="L109" s="19"/>
      <c r="M109" s="19" t="s">
        <v>194</v>
      </c>
      <c r="N109" s="20" t="s">
        <v>195</v>
      </c>
    </row>
    <row r="110" spans="1:14" x14ac:dyDescent="0.25">
      <c r="A110" s="31">
        <v>109</v>
      </c>
      <c r="B110" s="15"/>
      <c r="C110" s="16" t="s">
        <v>64</v>
      </c>
      <c r="D110" s="34" t="s">
        <v>340</v>
      </c>
      <c r="E110" s="15"/>
      <c r="F110" s="23"/>
      <c r="G110" s="23"/>
      <c r="H110" s="23"/>
      <c r="I110" s="17">
        <v>2</v>
      </c>
      <c r="J110" s="16" t="s">
        <v>32</v>
      </c>
      <c r="K110" s="19" t="s">
        <v>368</v>
      </c>
      <c r="L110" s="19"/>
      <c r="M110" s="19" t="s">
        <v>194</v>
      </c>
      <c r="N110" s="20" t="s">
        <v>195</v>
      </c>
    </row>
    <row r="111" spans="1:14" x14ac:dyDescent="0.25">
      <c r="A111" s="31">
        <v>110</v>
      </c>
      <c r="B111" s="15"/>
      <c r="C111" s="16" t="s">
        <v>64</v>
      </c>
      <c r="D111" s="34" t="s">
        <v>340</v>
      </c>
      <c r="E111" s="15"/>
      <c r="F111" s="23"/>
      <c r="G111" s="23"/>
      <c r="H111" s="23"/>
      <c r="I111" s="17">
        <v>2</v>
      </c>
      <c r="J111" s="16" t="s">
        <v>32</v>
      </c>
      <c r="K111" s="19" t="s">
        <v>354</v>
      </c>
      <c r="L111" s="19"/>
      <c r="M111" s="19" t="s">
        <v>194</v>
      </c>
      <c r="N111" s="20" t="s">
        <v>195</v>
      </c>
    </row>
    <row r="112" spans="1:14" x14ac:dyDescent="0.25">
      <c r="A112" s="31">
        <v>111</v>
      </c>
      <c r="B112" s="15"/>
      <c r="C112" s="16" t="s">
        <v>64</v>
      </c>
      <c r="D112" s="34" t="s">
        <v>340</v>
      </c>
      <c r="E112" s="15"/>
      <c r="F112" s="23"/>
      <c r="G112" s="23"/>
      <c r="H112" s="23"/>
      <c r="I112" s="17">
        <v>2</v>
      </c>
      <c r="J112" s="16" t="s">
        <v>32</v>
      </c>
      <c r="K112" s="19" t="s">
        <v>354</v>
      </c>
      <c r="L112" s="19"/>
      <c r="M112" s="19" t="s">
        <v>194</v>
      </c>
      <c r="N112" s="20" t="s">
        <v>195</v>
      </c>
    </row>
    <row r="113" spans="1:14" x14ac:dyDescent="0.25">
      <c r="A113" s="31">
        <v>112</v>
      </c>
      <c r="B113" s="15"/>
      <c r="C113" s="16" t="s">
        <v>64</v>
      </c>
      <c r="D113" s="34" t="s">
        <v>340</v>
      </c>
      <c r="E113" s="15"/>
      <c r="F113" s="23"/>
      <c r="G113" s="23"/>
      <c r="H113" s="23"/>
      <c r="I113" s="17">
        <v>1</v>
      </c>
      <c r="J113" s="16" t="s">
        <v>32</v>
      </c>
      <c r="K113" s="19" t="s">
        <v>369</v>
      </c>
      <c r="L113" s="19"/>
      <c r="M113" s="19" t="s">
        <v>194</v>
      </c>
      <c r="N113" s="20" t="s">
        <v>195</v>
      </c>
    </row>
    <row r="114" spans="1:14" x14ac:dyDescent="0.25">
      <c r="F114" s="13">
        <f>SUM(F2:F113)</f>
        <v>244653.71999999997</v>
      </c>
      <c r="G114" s="13">
        <f t="shared" ref="G114:H114" si="0">SUM(G2:G113)</f>
        <v>15004.289999999997</v>
      </c>
      <c r="H114" s="14">
        <f t="shared" si="0"/>
        <v>229649.43000000002</v>
      </c>
    </row>
  </sheetData>
  <autoFilter ref="A1:N114" xr:uid="{39DDC9D1-1E1B-4EFE-A4EA-32C8731C5FA9}"/>
  <phoneticPr fontId="7" type="noConversion"/>
  <conditionalFormatting sqref="C1">
    <cfRule type="duplicateValues" dxfId="10" priority="11"/>
    <cfRule type="duplicateValues" dxfId="9" priority="12"/>
    <cfRule type="duplicateValues" dxfId="8" priority="13"/>
    <cfRule type="duplicateValues" dxfId="7" priority="14"/>
    <cfRule type="duplicateValues" dxfId="6" priority="15"/>
    <cfRule type="duplicateValues" dxfId="5" priority="16"/>
    <cfRule type="duplicateValues" dxfId="4" priority="17"/>
    <cfRule type="duplicateValues" dxfId="3" priority="18"/>
  </conditionalFormatting>
  <conditionalFormatting sqref="C73">
    <cfRule type="duplicateValues" dxfId="2" priority="1"/>
  </conditionalFormatting>
  <conditionalFormatting sqref="C74:C113 C2:C72">
    <cfRule type="duplicateValues" dxfId="1" priority="19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30C98-3543-498F-ACE4-2CCCFF94C368}">
  <dimension ref="A1:Q162"/>
  <sheetViews>
    <sheetView workbookViewId="0">
      <pane ySplit="1" topLeftCell="A151" activePane="bottomLeft" state="frozen"/>
      <selection pane="bottomLeft" activeCell="F162" sqref="F162"/>
    </sheetView>
  </sheetViews>
  <sheetFormatPr defaultColWidth="8.7265625" defaultRowHeight="13" x14ac:dyDescent="0.25"/>
  <cols>
    <col min="1" max="1" width="5.54296875" style="46" customWidth="1"/>
    <col min="2" max="2" width="24.7265625" style="46" customWidth="1"/>
    <col min="3" max="3" width="16" style="46" customWidth="1"/>
    <col min="4" max="4" width="22.36328125" style="50" customWidth="1"/>
    <col min="5" max="5" width="13.453125" style="46" customWidth="1"/>
    <col min="6" max="6" width="12.08984375" style="52" customWidth="1"/>
    <col min="7" max="7" width="12.1796875" style="52" customWidth="1"/>
    <col min="8" max="8" width="11.54296875" style="52" customWidth="1"/>
    <col min="9" max="10" width="7.453125" style="46" customWidth="1"/>
    <col min="11" max="11" width="8.36328125" style="46" customWidth="1"/>
    <col min="12" max="12" width="34.453125" style="50" customWidth="1"/>
    <col min="13" max="13" width="9.453125" style="46" customWidth="1"/>
    <col min="14" max="14" width="23.90625" style="46" customWidth="1"/>
    <col min="15" max="15" width="21.453125" style="46" customWidth="1"/>
    <col min="16" max="16" width="14.08984375" style="46" customWidth="1"/>
    <col min="17" max="16384" width="8.7265625" style="46"/>
  </cols>
  <sheetData>
    <row r="1" spans="1:17" s="38" customFormat="1" ht="52" x14ac:dyDescent="0.25">
      <c r="A1" s="35" t="s">
        <v>35</v>
      </c>
      <c r="B1" s="36" t="s">
        <v>36</v>
      </c>
      <c r="C1" s="36" t="s">
        <v>16</v>
      </c>
      <c r="D1" s="36" t="s">
        <v>17</v>
      </c>
      <c r="E1" s="36" t="s">
        <v>18</v>
      </c>
      <c r="F1" s="37" t="s">
        <v>52</v>
      </c>
      <c r="G1" s="37" t="s">
        <v>53</v>
      </c>
      <c r="H1" s="37" t="s">
        <v>19</v>
      </c>
      <c r="I1" s="36" t="s">
        <v>20</v>
      </c>
      <c r="J1" s="36" t="s">
        <v>37</v>
      </c>
      <c r="K1" s="36" t="s">
        <v>423</v>
      </c>
      <c r="L1" s="36" t="s">
        <v>21</v>
      </c>
      <c r="M1" s="36" t="s">
        <v>22</v>
      </c>
      <c r="N1" s="36" t="s">
        <v>23</v>
      </c>
      <c r="O1" s="36" t="s">
        <v>24</v>
      </c>
      <c r="P1" s="35" t="s">
        <v>424</v>
      </c>
    </row>
    <row r="2" spans="1:17" ht="20" customHeight="1" x14ac:dyDescent="0.25">
      <c r="A2" s="39">
        <v>1</v>
      </c>
      <c r="B2" s="40" t="s">
        <v>425</v>
      </c>
      <c r="C2" s="39" t="s">
        <v>426</v>
      </c>
      <c r="D2" s="41" t="s">
        <v>427</v>
      </c>
      <c r="E2" s="39" t="s">
        <v>376</v>
      </c>
      <c r="F2" s="42">
        <v>4998.9799999999996</v>
      </c>
      <c r="G2" s="42">
        <v>149.97</v>
      </c>
      <c r="H2" s="42">
        <v>4849.01</v>
      </c>
      <c r="I2" s="39">
        <v>1</v>
      </c>
      <c r="J2" s="39" t="s">
        <v>428</v>
      </c>
      <c r="K2" s="39"/>
      <c r="L2" s="43" t="s">
        <v>429</v>
      </c>
      <c r="M2" s="39"/>
      <c r="N2" s="44" t="s">
        <v>430</v>
      </c>
      <c r="O2" s="45" t="s">
        <v>431</v>
      </c>
      <c r="P2" s="44" t="s">
        <v>432</v>
      </c>
      <c r="Q2" s="46" t="s">
        <v>433</v>
      </c>
    </row>
    <row r="3" spans="1:17" ht="20" customHeight="1" x14ac:dyDescent="0.25">
      <c r="A3" s="39">
        <v>2</v>
      </c>
      <c r="B3" s="40" t="s">
        <v>425</v>
      </c>
      <c r="C3" s="39" t="s">
        <v>434</v>
      </c>
      <c r="D3" s="41" t="s">
        <v>47</v>
      </c>
      <c r="E3" s="39" t="s">
        <v>435</v>
      </c>
      <c r="F3" s="42">
        <v>219.24</v>
      </c>
      <c r="G3" s="42">
        <v>30.22</v>
      </c>
      <c r="H3" s="42">
        <v>189.02</v>
      </c>
      <c r="I3" s="39">
        <v>1</v>
      </c>
      <c r="J3" s="39" t="s">
        <v>28</v>
      </c>
      <c r="K3" s="39"/>
      <c r="L3" s="43" t="s">
        <v>436</v>
      </c>
      <c r="M3" s="39"/>
      <c r="N3" s="44" t="s">
        <v>430</v>
      </c>
      <c r="O3" s="45" t="s">
        <v>431</v>
      </c>
      <c r="P3" s="44" t="s">
        <v>435</v>
      </c>
      <c r="Q3" s="46" t="s">
        <v>433</v>
      </c>
    </row>
    <row r="4" spans="1:17" ht="20" customHeight="1" x14ac:dyDescent="0.25">
      <c r="A4" s="39">
        <v>3</v>
      </c>
      <c r="B4" s="40" t="s">
        <v>425</v>
      </c>
      <c r="C4" s="39" t="s">
        <v>437</v>
      </c>
      <c r="D4" s="41" t="s">
        <v>438</v>
      </c>
      <c r="E4" s="39" t="s">
        <v>27</v>
      </c>
      <c r="F4" s="42">
        <v>1265.8800000000001</v>
      </c>
      <c r="G4" s="42">
        <v>37.979999999999997</v>
      </c>
      <c r="H4" s="42">
        <v>1227.9000000000001</v>
      </c>
      <c r="I4" s="39">
        <v>1</v>
      </c>
      <c r="J4" s="39" t="s">
        <v>428</v>
      </c>
      <c r="K4" s="39"/>
      <c r="L4" s="43" t="s">
        <v>439</v>
      </c>
      <c r="M4" s="39"/>
      <c r="N4" s="44" t="s">
        <v>440</v>
      </c>
      <c r="O4" s="45" t="s">
        <v>441</v>
      </c>
      <c r="P4" s="44" t="s">
        <v>27</v>
      </c>
      <c r="Q4" s="46" t="s">
        <v>433</v>
      </c>
    </row>
    <row r="5" spans="1:17" ht="20" customHeight="1" x14ac:dyDescent="0.25">
      <c r="A5" s="39">
        <v>4</v>
      </c>
      <c r="B5" s="40" t="s">
        <v>425</v>
      </c>
      <c r="C5" s="39" t="s">
        <v>442</v>
      </c>
      <c r="D5" s="41" t="s">
        <v>443</v>
      </c>
      <c r="E5" s="39" t="s">
        <v>444</v>
      </c>
      <c r="F5" s="42">
        <v>617.07000000000005</v>
      </c>
      <c r="G5" s="42">
        <v>118.29</v>
      </c>
      <c r="H5" s="42">
        <v>498.78</v>
      </c>
      <c r="I5" s="39">
        <v>1</v>
      </c>
      <c r="J5" s="39" t="s">
        <v>428</v>
      </c>
      <c r="K5" s="39"/>
      <c r="L5" s="43" t="s">
        <v>445</v>
      </c>
      <c r="M5" s="39"/>
      <c r="N5" s="44" t="s">
        <v>440</v>
      </c>
      <c r="O5" s="45" t="s">
        <v>441</v>
      </c>
      <c r="P5" s="44" t="s">
        <v>444</v>
      </c>
      <c r="Q5" s="46" t="s">
        <v>433</v>
      </c>
    </row>
    <row r="6" spans="1:17" ht="20" customHeight="1" x14ac:dyDescent="0.25">
      <c r="A6" s="39">
        <v>5</v>
      </c>
      <c r="B6" s="40" t="s">
        <v>425</v>
      </c>
      <c r="C6" s="39" t="s">
        <v>446</v>
      </c>
      <c r="D6" s="41" t="s">
        <v>447</v>
      </c>
      <c r="E6" s="39" t="s">
        <v>406</v>
      </c>
      <c r="F6" s="42">
        <v>442.06</v>
      </c>
      <c r="G6" s="42">
        <v>227.76</v>
      </c>
      <c r="H6" s="42">
        <v>214.3</v>
      </c>
      <c r="I6" s="39">
        <v>1</v>
      </c>
      <c r="J6" s="39" t="s">
        <v>428</v>
      </c>
      <c r="K6" s="39"/>
      <c r="L6" s="43" t="s">
        <v>448</v>
      </c>
      <c r="M6" s="39"/>
      <c r="N6" s="44" t="s">
        <v>440</v>
      </c>
      <c r="O6" s="45" t="s">
        <v>441</v>
      </c>
      <c r="P6" s="44" t="s">
        <v>406</v>
      </c>
      <c r="Q6" s="46" t="s">
        <v>433</v>
      </c>
    </row>
    <row r="7" spans="1:17" ht="20" customHeight="1" x14ac:dyDescent="0.25">
      <c r="A7" s="39">
        <v>6</v>
      </c>
      <c r="B7" s="40" t="s">
        <v>425</v>
      </c>
      <c r="C7" s="39" t="s">
        <v>449</v>
      </c>
      <c r="D7" s="41" t="s">
        <v>450</v>
      </c>
      <c r="E7" s="39" t="s">
        <v>43</v>
      </c>
      <c r="F7" s="42">
        <v>7194.21</v>
      </c>
      <c r="G7" s="42">
        <v>215.83</v>
      </c>
      <c r="H7" s="42">
        <v>6978.38</v>
      </c>
      <c r="I7" s="39">
        <v>1</v>
      </c>
      <c r="J7" s="39" t="s">
        <v>428</v>
      </c>
      <c r="K7" s="39"/>
      <c r="L7" s="43" t="s">
        <v>451</v>
      </c>
      <c r="M7" s="39"/>
      <c r="N7" s="44" t="s">
        <v>452</v>
      </c>
      <c r="O7" s="45" t="s">
        <v>453</v>
      </c>
      <c r="P7" s="44" t="s">
        <v>33</v>
      </c>
      <c r="Q7" s="46" t="s">
        <v>433</v>
      </c>
    </row>
    <row r="8" spans="1:17" ht="20" customHeight="1" x14ac:dyDescent="0.25">
      <c r="A8" s="39">
        <v>7</v>
      </c>
      <c r="B8" s="40" t="s">
        <v>425</v>
      </c>
      <c r="C8" s="39" t="s">
        <v>454</v>
      </c>
      <c r="D8" s="41" t="s">
        <v>455</v>
      </c>
      <c r="E8" s="39" t="s">
        <v>43</v>
      </c>
      <c r="F8" s="42">
        <v>3315.05</v>
      </c>
      <c r="G8" s="42">
        <v>99.45</v>
      </c>
      <c r="H8" s="42">
        <v>3215.6</v>
      </c>
      <c r="I8" s="39">
        <v>1</v>
      </c>
      <c r="J8" s="39" t="s">
        <v>428</v>
      </c>
      <c r="K8" s="39"/>
      <c r="L8" s="43" t="s">
        <v>456</v>
      </c>
      <c r="M8" s="39"/>
      <c r="N8" s="44" t="s">
        <v>452</v>
      </c>
      <c r="O8" s="45" t="s">
        <v>453</v>
      </c>
      <c r="P8" s="44" t="s">
        <v>33</v>
      </c>
      <c r="Q8" s="46" t="s">
        <v>433</v>
      </c>
    </row>
    <row r="9" spans="1:17" ht="20" customHeight="1" x14ac:dyDescent="0.25">
      <c r="A9" s="39">
        <v>8</v>
      </c>
      <c r="B9" s="40" t="s">
        <v>425</v>
      </c>
      <c r="C9" s="39" t="s">
        <v>457</v>
      </c>
      <c r="D9" s="41" t="s">
        <v>458</v>
      </c>
      <c r="E9" s="39" t="s">
        <v>398</v>
      </c>
      <c r="F9" s="42">
        <v>488.97</v>
      </c>
      <c r="G9" s="42">
        <v>14.67</v>
      </c>
      <c r="H9" s="42">
        <v>474.3</v>
      </c>
      <c r="I9" s="39">
        <v>1</v>
      </c>
      <c r="J9" s="39" t="s">
        <v>459</v>
      </c>
      <c r="K9" s="39"/>
      <c r="L9" s="43" t="s">
        <v>460</v>
      </c>
      <c r="M9" s="39"/>
      <c r="N9" s="44" t="s">
        <v>452</v>
      </c>
      <c r="O9" s="45" t="s">
        <v>453</v>
      </c>
      <c r="P9" s="44" t="s">
        <v>398</v>
      </c>
      <c r="Q9" s="46" t="s">
        <v>433</v>
      </c>
    </row>
    <row r="10" spans="1:17" ht="20" customHeight="1" x14ac:dyDescent="0.25">
      <c r="A10" s="39">
        <v>9</v>
      </c>
      <c r="B10" s="40" t="s">
        <v>425</v>
      </c>
      <c r="C10" s="39" t="s">
        <v>461</v>
      </c>
      <c r="D10" s="41" t="s">
        <v>462</v>
      </c>
      <c r="E10" s="39" t="s">
        <v>463</v>
      </c>
      <c r="F10" s="42">
        <v>3353.85</v>
      </c>
      <c r="G10" s="42">
        <v>100.62</v>
      </c>
      <c r="H10" s="42">
        <v>3253.23</v>
      </c>
      <c r="I10" s="39">
        <v>1</v>
      </c>
      <c r="J10" s="39" t="s">
        <v>428</v>
      </c>
      <c r="K10" s="39"/>
      <c r="L10" s="43" t="s">
        <v>464</v>
      </c>
      <c r="M10" s="39"/>
      <c r="N10" s="44" t="s">
        <v>465</v>
      </c>
      <c r="O10" s="45" t="s">
        <v>466</v>
      </c>
      <c r="P10" s="44" t="s">
        <v>467</v>
      </c>
      <c r="Q10" s="46" t="s">
        <v>433</v>
      </c>
    </row>
    <row r="11" spans="1:17" ht="20" customHeight="1" x14ac:dyDescent="0.25">
      <c r="A11" s="39">
        <v>10</v>
      </c>
      <c r="B11" s="40" t="s">
        <v>425</v>
      </c>
      <c r="C11" s="39" t="s">
        <v>468</v>
      </c>
      <c r="D11" s="41" t="s">
        <v>469</v>
      </c>
      <c r="E11" s="39" t="s">
        <v>463</v>
      </c>
      <c r="F11" s="42">
        <v>51.5</v>
      </c>
      <c r="G11" s="42">
        <v>1.55</v>
      </c>
      <c r="H11" s="42">
        <v>49.95</v>
      </c>
      <c r="I11" s="39">
        <v>1</v>
      </c>
      <c r="J11" s="39" t="s">
        <v>470</v>
      </c>
      <c r="K11" s="39"/>
      <c r="L11" s="43" t="s">
        <v>471</v>
      </c>
      <c r="M11" s="39"/>
      <c r="N11" s="44" t="s">
        <v>472</v>
      </c>
      <c r="O11" s="45" t="s">
        <v>473</v>
      </c>
      <c r="P11" s="44" t="s">
        <v>474</v>
      </c>
      <c r="Q11" s="46" t="s">
        <v>433</v>
      </c>
    </row>
    <row r="12" spans="1:17" ht="20" customHeight="1" x14ac:dyDescent="0.25">
      <c r="A12" s="39">
        <v>11</v>
      </c>
      <c r="B12" s="40" t="s">
        <v>425</v>
      </c>
      <c r="C12" s="39" t="s">
        <v>475</v>
      </c>
      <c r="D12" s="41" t="s">
        <v>476</v>
      </c>
      <c r="E12" s="39" t="s">
        <v>463</v>
      </c>
      <c r="F12" s="42">
        <v>6632.69</v>
      </c>
      <c r="G12" s="42">
        <v>198.98</v>
      </c>
      <c r="H12" s="42">
        <v>6433.71</v>
      </c>
      <c r="I12" s="39">
        <v>1</v>
      </c>
      <c r="J12" s="39" t="s">
        <v>470</v>
      </c>
      <c r="K12" s="39"/>
      <c r="L12" s="43" t="s">
        <v>477</v>
      </c>
      <c r="M12" s="39"/>
      <c r="N12" s="44" t="s">
        <v>478</v>
      </c>
      <c r="O12" s="45" t="s">
        <v>479</v>
      </c>
      <c r="P12" s="44" t="s">
        <v>474</v>
      </c>
      <c r="Q12" s="46" t="s">
        <v>433</v>
      </c>
    </row>
    <row r="13" spans="1:17" ht="20" customHeight="1" x14ac:dyDescent="0.25">
      <c r="A13" s="39">
        <v>12</v>
      </c>
      <c r="B13" s="40" t="s">
        <v>425</v>
      </c>
      <c r="C13" s="39" t="s">
        <v>480</v>
      </c>
      <c r="D13" s="41" t="s">
        <v>469</v>
      </c>
      <c r="E13" s="39" t="s">
        <v>463</v>
      </c>
      <c r="F13" s="42">
        <v>51.5</v>
      </c>
      <c r="G13" s="42">
        <v>1.55</v>
      </c>
      <c r="H13" s="42">
        <v>49.95</v>
      </c>
      <c r="I13" s="39">
        <v>1</v>
      </c>
      <c r="J13" s="39" t="s">
        <v>470</v>
      </c>
      <c r="K13" s="39"/>
      <c r="L13" s="43" t="s">
        <v>481</v>
      </c>
      <c r="M13" s="39"/>
      <c r="N13" s="44" t="s">
        <v>482</v>
      </c>
      <c r="O13" s="45" t="s">
        <v>483</v>
      </c>
      <c r="P13" s="44" t="s">
        <v>474</v>
      </c>
      <c r="Q13" s="46" t="s">
        <v>433</v>
      </c>
    </row>
    <row r="14" spans="1:17" ht="20" customHeight="1" x14ac:dyDescent="0.25">
      <c r="A14" s="39">
        <v>13</v>
      </c>
      <c r="B14" s="40" t="s">
        <v>425</v>
      </c>
      <c r="C14" s="39" t="s">
        <v>484</v>
      </c>
      <c r="D14" s="41" t="s">
        <v>485</v>
      </c>
      <c r="E14" s="39" t="s">
        <v>402</v>
      </c>
      <c r="F14" s="42">
        <v>12678.91</v>
      </c>
      <c r="G14" s="42">
        <v>380.37</v>
      </c>
      <c r="H14" s="42">
        <v>12298.54</v>
      </c>
      <c r="I14" s="39">
        <v>1</v>
      </c>
      <c r="J14" s="39" t="s">
        <v>486</v>
      </c>
      <c r="K14" s="39"/>
      <c r="L14" s="43" t="s">
        <v>487</v>
      </c>
      <c r="M14" s="39"/>
      <c r="N14" s="44" t="s">
        <v>488</v>
      </c>
      <c r="O14" s="45" t="s">
        <v>473</v>
      </c>
      <c r="P14" s="44" t="s">
        <v>489</v>
      </c>
      <c r="Q14" s="46" t="s">
        <v>433</v>
      </c>
    </row>
    <row r="15" spans="1:17" ht="20" customHeight="1" x14ac:dyDescent="0.25">
      <c r="A15" s="39">
        <v>14</v>
      </c>
      <c r="B15" s="40" t="s">
        <v>425</v>
      </c>
      <c r="C15" s="39" t="s">
        <v>490</v>
      </c>
      <c r="D15" s="41" t="s">
        <v>455</v>
      </c>
      <c r="E15" s="39" t="s">
        <v>43</v>
      </c>
      <c r="F15" s="42">
        <v>12148.9</v>
      </c>
      <c r="G15" s="42">
        <v>364.47</v>
      </c>
      <c r="H15" s="42">
        <v>11784.43</v>
      </c>
      <c r="I15" s="39">
        <v>1</v>
      </c>
      <c r="J15" s="39" t="s">
        <v>428</v>
      </c>
      <c r="K15" s="39"/>
      <c r="L15" s="43" t="s">
        <v>491</v>
      </c>
      <c r="M15" s="39"/>
      <c r="N15" s="44" t="s">
        <v>492</v>
      </c>
      <c r="O15" s="45" t="s">
        <v>493</v>
      </c>
      <c r="P15" s="44" t="s">
        <v>422</v>
      </c>
      <c r="Q15" s="46" t="s">
        <v>433</v>
      </c>
    </row>
    <row r="16" spans="1:17" ht="20" customHeight="1" x14ac:dyDescent="0.25">
      <c r="A16" s="39">
        <v>15</v>
      </c>
      <c r="B16" s="40" t="s">
        <v>425</v>
      </c>
      <c r="C16" s="39" t="s">
        <v>494</v>
      </c>
      <c r="D16" s="41" t="s">
        <v>495</v>
      </c>
      <c r="E16" s="39" t="s">
        <v>27</v>
      </c>
      <c r="F16" s="42">
        <v>4289.42</v>
      </c>
      <c r="G16" s="42">
        <v>960.88</v>
      </c>
      <c r="H16" s="42">
        <v>3328.54</v>
      </c>
      <c r="I16" s="39">
        <v>1</v>
      </c>
      <c r="J16" s="39" t="s">
        <v>470</v>
      </c>
      <c r="K16" s="39"/>
      <c r="L16" s="43" t="s">
        <v>496</v>
      </c>
      <c r="M16" s="39"/>
      <c r="N16" s="44" t="s">
        <v>497</v>
      </c>
      <c r="O16" s="45" t="s">
        <v>498</v>
      </c>
      <c r="P16" s="44" t="s">
        <v>27</v>
      </c>
      <c r="Q16" s="46" t="s">
        <v>433</v>
      </c>
    </row>
    <row r="17" spans="1:17" ht="20" customHeight="1" x14ac:dyDescent="0.25">
      <c r="A17" s="39">
        <v>16</v>
      </c>
      <c r="B17" s="40" t="s">
        <v>425</v>
      </c>
      <c r="C17" s="39" t="s">
        <v>499</v>
      </c>
      <c r="D17" s="41" t="s">
        <v>500</v>
      </c>
      <c r="E17" s="39" t="s">
        <v>397</v>
      </c>
      <c r="F17" s="42">
        <v>1287.9100000000001</v>
      </c>
      <c r="G17" s="42">
        <v>177.4</v>
      </c>
      <c r="H17" s="42">
        <v>1110.51</v>
      </c>
      <c r="I17" s="39">
        <v>1</v>
      </c>
      <c r="J17" s="39" t="s">
        <v>428</v>
      </c>
      <c r="K17" s="39"/>
      <c r="L17" s="41" t="s">
        <v>501</v>
      </c>
      <c r="M17" s="39"/>
      <c r="N17" s="39" t="s">
        <v>497</v>
      </c>
      <c r="O17" s="39" t="s">
        <v>498</v>
      </c>
      <c r="P17" s="39" t="s">
        <v>397</v>
      </c>
      <c r="Q17" s="46" t="s">
        <v>433</v>
      </c>
    </row>
    <row r="18" spans="1:17" ht="20" customHeight="1" x14ac:dyDescent="0.25">
      <c r="A18" s="39">
        <v>17</v>
      </c>
      <c r="B18" s="40" t="s">
        <v>425</v>
      </c>
      <c r="C18" s="39" t="s">
        <v>502</v>
      </c>
      <c r="D18" s="41" t="s">
        <v>503</v>
      </c>
      <c r="E18" s="39" t="s">
        <v>404</v>
      </c>
      <c r="F18" s="42">
        <v>322.99</v>
      </c>
      <c r="G18" s="42">
        <v>9.69</v>
      </c>
      <c r="H18" s="42">
        <v>313.3</v>
      </c>
      <c r="I18" s="39">
        <v>1</v>
      </c>
      <c r="J18" s="39" t="s">
        <v>459</v>
      </c>
      <c r="K18" s="39"/>
      <c r="L18" s="41" t="s">
        <v>504</v>
      </c>
      <c r="M18" s="39"/>
      <c r="N18" s="39" t="s">
        <v>505</v>
      </c>
      <c r="O18" s="39" t="s">
        <v>506</v>
      </c>
      <c r="P18" s="39" t="s">
        <v>404</v>
      </c>
      <c r="Q18" s="46" t="s">
        <v>433</v>
      </c>
    </row>
    <row r="19" spans="1:17" ht="20" customHeight="1" x14ac:dyDescent="0.25">
      <c r="A19" s="39">
        <v>18</v>
      </c>
      <c r="B19" s="40" t="s">
        <v>425</v>
      </c>
      <c r="C19" s="39" t="s">
        <v>507</v>
      </c>
      <c r="D19" s="41" t="s">
        <v>438</v>
      </c>
      <c r="E19" s="39" t="s">
        <v>27</v>
      </c>
      <c r="F19" s="42">
        <v>2282.5</v>
      </c>
      <c r="G19" s="42">
        <v>68.48</v>
      </c>
      <c r="H19" s="42">
        <v>2214.02</v>
      </c>
      <c r="I19" s="39">
        <v>1</v>
      </c>
      <c r="J19" s="39" t="s">
        <v>428</v>
      </c>
      <c r="K19" s="39"/>
      <c r="L19" s="41" t="s">
        <v>508</v>
      </c>
      <c r="M19" s="39"/>
      <c r="N19" s="39" t="s">
        <v>505</v>
      </c>
      <c r="O19" s="39" t="s">
        <v>506</v>
      </c>
      <c r="P19" s="39" t="s">
        <v>27</v>
      </c>
      <c r="Q19" s="46" t="s">
        <v>433</v>
      </c>
    </row>
    <row r="20" spans="1:17" ht="20" customHeight="1" x14ac:dyDescent="0.25">
      <c r="A20" s="39">
        <v>19</v>
      </c>
      <c r="B20" s="40" t="s">
        <v>425</v>
      </c>
      <c r="C20" s="39" t="s">
        <v>509</v>
      </c>
      <c r="D20" s="41" t="s">
        <v>510</v>
      </c>
      <c r="E20" s="39" t="s">
        <v>43</v>
      </c>
      <c r="F20" s="42">
        <v>357.9</v>
      </c>
      <c r="G20" s="42">
        <v>10.74</v>
      </c>
      <c r="H20" s="42">
        <v>347.16</v>
      </c>
      <c r="I20" s="39">
        <v>1</v>
      </c>
      <c r="J20" s="39" t="s">
        <v>428</v>
      </c>
      <c r="K20" s="39"/>
      <c r="L20" s="41" t="s">
        <v>511</v>
      </c>
      <c r="M20" s="39"/>
      <c r="N20" s="39" t="s">
        <v>505</v>
      </c>
      <c r="O20" s="39" t="s">
        <v>506</v>
      </c>
      <c r="P20" s="39" t="s">
        <v>422</v>
      </c>
      <c r="Q20" s="46" t="s">
        <v>433</v>
      </c>
    </row>
    <row r="21" spans="1:17" ht="20" customHeight="1" x14ac:dyDescent="0.25">
      <c r="A21" s="39">
        <v>20</v>
      </c>
      <c r="B21" s="40" t="s">
        <v>425</v>
      </c>
      <c r="C21" s="39" t="s">
        <v>512</v>
      </c>
      <c r="D21" s="41" t="s">
        <v>500</v>
      </c>
      <c r="E21" s="39" t="s">
        <v>513</v>
      </c>
      <c r="F21" s="42">
        <v>48.72</v>
      </c>
      <c r="G21" s="42">
        <v>8.01</v>
      </c>
      <c r="H21" s="42">
        <v>40.71</v>
      </c>
      <c r="I21" s="39">
        <v>1</v>
      </c>
      <c r="J21" s="39" t="s">
        <v>428</v>
      </c>
      <c r="K21" s="39"/>
      <c r="L21" s="41" t="s">
        <v>514</v>
      </c>
      <c r="M21" s="39"/>
      <c r="N21" s="39" t="s">
        <v>505</v>
      </c>
      <c r="O21" s="39" t="s">
        <v>506</v>
      </c>
      <c r="P21" s="39" t="s">
        <v>513</v>
      </c>
      <c r="Q21" s="46" t="s">
        <v>433</v>
      </c>
    </row>
    <row r="22" spans="1:17" ht="20" customHeight="1" x14ac:dyDescent="0.25">
      <c r="A22" s="39">
        <v>21</v>
      </c>
      <c r="B22" s="40" t="s">
        <v>425</v>
      </c>
      <c r="C22" s="39" t="s">
        <v>515</v>
      </c>
      <c r="D22" s="41" t="s">
        <v>438</v>
      </c>
      <c r="E22" s="39" t="s">
        <v>27</v>
      </c>
      <c r="F22" s="42">
        <v>2375.0500000000002</v>
      </c>
      <c r="G22" s="42">
        <v>71.25</v>
      </c>
      <c r="H22" s="42">
        <v>2303.8000000000002</v>
      </c>
      <c r="I22" s="39">
        <v>1</v>
      </c>
      <c r="J22" s="39" t="s">
        <v>428</v>
      </c>
      <c r="K22" s="39"/>
      <c r="L22" s="41" t="s">
        <v>516</v>
      </c>
      <c r="M22" s="39"/>
      <c r="N22" s="39" t="s">
        <v>517</v>
      </c>
      <c r="O22" s="39" t="s">
        <v>518</v>
      </c>
      <c r="P22" s="39" t="s">
        <v>27</v>
      </c>
      <c r="Q22" s="46" t="s">
        <v>433</v>
      </c>
    </row>
    <row r="23" spans="1:17" ht="20" customHeight="1" x14ac:dyDescent="0.25">
      <c r="A23" s="39">
        <v>22</v>
      </c>
      <c r="B23" s="40" t="s">
        <v>425</v>
      </c>
      <c r="C23" s="39" t="s">
        <v>519</v>
      </c>
      <c r="D23" s="41" t="s">
        <v>520</v>
      </c>
      <c r="E23" s="39" t="s">
        <v>405</v>
      </c>
      <c r="F23" s="42">
        <v>1153.3499999999999</v>
      </c>
      <c r="G23" s="42">
        <v>34.6</v>
      </c>
      <c r="H23" s="42">
        <v>1118.75</v>
      </c>
      <c r="I23" s="39">
        <v>1</v>
      </c>
      <c r="J23" s="39" t="s">
        <v>459</v>
      </c>
      <c r="K23" s="39"/>
      <c r="L23" s="41" t="s">
        <v>521</v>
      </c>
      <c r="M23" s="39"/>
      <c r="N23" s="39" t="s">
        <v>517</v>
      </c>
      <c r="O23" s="39" t="s">
        <v>518</v>
      </c>
      <c r="P23" s="39" t="s">
        <v>405</v>
      </c>
      <c r="Q23" s="46" t="s">
        <v>433</v>
      </c>
    </row>
    <row r="24" spans="1:17" ht="20" customHeight="1" x14ac:dyDescent="0.25">
      <c r="A24" s="39">
        <v>23</v>
      </c>
      <c r="B24" s="40" t="s">
        <v>425</v>
      </c>
      <c r="C24" s="39" t="s">
        <v>522</v>
      </c>
      <c r="D24" s="41" t="s">
        <v>500</v>
      </c>
      <c r="E24" s="39" t="s">
        <v>411</v>
      </c>
      <c r="F24" s="42">
        <v>390.98</v>
      </c>
      <c r="G24" s="42">
        <v>48.58</v>
      </c>
      <c r="H24" s="42">
        <v>342.4</v>
      </c>
      <c r="I24" s="39">
        <v>1</v>
      </c>
      <c r="J24" s="39" t="s">
        <v>428</v>
      </c>
      <c r="K24" s="39"/>
      <c r="L24" s="41" t="s">
        <v>523</v>
      </c>
      <c r="M24" s="39"/>
      <c r="N24" s="39" t="s">
        <v>517</v>
      </c>
      <c r="O24" s="39" t="s">
        <v>518</v>
      </c>
      <c r="P24" s="39" t="s">
        <v>411</v>
      </c>
      <c r="Q24" s="46" t="s">
        <v>433</v>
      </c>
    </row>
    <row r="25" spans="1:17" ht="20" customHeight="1" x14ac:dyDescent="0.25">
      <c r="A25" s="39">
        <v>24</v>
      </c>
      <c r="B25" s="40" t="s">
        <v>425</v>
      </c>
      <c r="C25" s="39" t="s">
        <v>524</v>
      </c>
      <c r="D25" s="41" t="s">
        <v>500</v>
      </c>
      <c r="E25" s="39" t="s">
        <v>513</v>
      </c>
      <c r="F25" s="42">
        <v>48.72</v>
      </c>
      <c r="G25" s="42">
        <v>8.01</v>
      </c>
      <c r="H25" s="42">
        <v>40.71</v>
      </c>
      <c r="I25" s="39">
        <v>1</v>
      </c>
      <c r="J25" s="39" t="s">
        <v>428</v>
      </c>
      <c r="K25" s="39"/>
      <c r="L25" s="41" t="s">
        <v>514</v>
      </c>
      <c r="M25" s="39"/>
      <c r="N25" s="39" t="s">
        <v>517</v>
      </c>
      <c r="O25" s="39" t="s">
        <v>518</v>
      </c>
      <c r="P25" s="39" t="s">
        <v>513</v>
      </c>
      <c r="Q25" s="46" t="s">
        <v>433</v>
      </c>
    </row>
    <row r="26" spans="1:17" ht="20" customHeight="1" x14ac:dyDescent="0.25">
      <c r="A26" s="39">
        <v>25</v>
      </c>
      <c r="B26" s="40" t="s">
        <v>425</v>
      </c>
      <c r="C26" s="39" t="s">
        <v>525</v>
      </c>
      <c r="D26" s="41" t="s">
        <v>443</v>
      </c>
      <c r="E26" s="39" t="s">
        <v>419</v>
      </c>
      <c r="F26" s="42">
        <v>2040.35</v>
      </c>
      <c r="G26" s="42">
        <v>1402.56</v>
      </c>
      <c r="H26" s="42">
        <v>637.79</v>
      </c>
      <c r="I26" s="39">
        <v>1</v>
      </c>
      <c r="J26" s="39" t="s">
        <v>428</v>
      </c>
      <c r="K26" s="39"/>
      <c r="L26" s="41" t="s">
        <v>526</v>
      </c>
      <c r="M26" s="39"/>
      <c r="N26" s="39" t="s">
        <v>517</v>
      </c>
      <c r="O26" s="39" t="s">
        <v>518</v>
      </c>
      <c r="P26" s="39" t="s">
        <v>419</v>
      </c>
      <c r="Q26" s="46" t="s">
        <v>433</v>
      </c>
    </row>
    <row r="27" spans="1:17" ht="20" customHeight="1" x14ac:dyDescent="0.25">
      <c r="A27" s="39">
        <v>26</v>
      </c>
      <c r="B27" s="40" t="s">
        <v>425</v>
      </c>
      <c r="C27" s="39" t="s">
        <v>527</v>
      </c>
      <c r="D27" s="41" t="s">
        <v>528</v>
      </c>
      <c r="E27" s="39" t="s">
        <v>463</v>
      </c>
      <c r="F27" s="42">
        <v>1242.8</v>
      </c>
      <c r="G27" s="42">
        <v>37.28</v>
      </c>
      <c r="H27" s="42">
        <v>1205.52</v>
      </c>
      <c r="I27" s="39">
        <v>1</v>
      </c>
      <c r="J27" s="39" t="s">
        <v>470</v>
      </c>
      <c r="K27" s="39"/>
      <c r="L27" s="41" t="s">
        <v>529</v>
      </c>
      <c r="M27" s="39"/>
      <c r="N27" s="39" t="s">
        <v>530</v>
      </c>
      <c r="O27" s="39" t="s">
        <v>531</v>
      </c>
      <c r="P27" s="39" t="s">
        <v>474</v>
      </c>
      <c r="Q27" s="46" t="s">
        <v>433</v>
      </c>
    </row>
    <row r="28" spans="1:17" ht="20" customHeight="1" x14ac:dyDescent="0.25">
      <c r="A28" s="39">
        <v>27</v>
      </c>
      <c r="B28" s="40" t="s">
        <v>425</v>
      </c>
      <c r="C28" s="39" t="s">
        <v>532</v>
      </c>
      <c r="D28" s="41" t="s">
        <v>533</v>
      </c>
      <c r="E28" s="39" t="s">
        <v>43</v>
      </c>
      <c r="F28" s="42">
        <v>2560.38</v>
      </c>
      <c r="G28" s="42">
        <v>76.81</v>
      </c>
      <c r="H28" s="42">
        <v>2483.5700000000002</v>
      </c>
      <c r="I28" s="39">
        <v>1</v>
      </c>
      <c r="J28" s="39" t="s">
        <v>428</v>
      </c>
      <c r="K28" s="39"/>
      <c r="L28" s="41" t="s">
        <v>534</v>
      </c>
      <c r="M28" s="39"/>
      <c r="N28" s="39" t="s">
        <v>530</v>
      </c>
      <c r="O28" s="39" t="s">
        <v>531</v>
      </c>
      <c r="P28" s="39" t="s">
        <v>422</v>
      </c>
      <c r="Q28" s="46" t="s">
        <v>433</v>
      </c>
    </row>
    <row r="29" spans="1:17" ht="20" customHeight="1" x14ac:dyDescent="0.25">
      <c r="A29" s="39">
        <v>28</v>
      </c>
      <c r="B29" s="40" t="s">
        <v>425</v>
      </c>
      <c r="C29" s="39" t="s">
        <v>535</v>
      </c>
      <c r="D29" s="41" t="s">
        <v>438</v>
      </c>
      <c r="E29" s="39" t="s">
        <v>27</v>
      </c>
      <c r="F29" s="42">
        <v>2534.35</v>
      </c>
      <c r="G29" s="42">
        <v>76.03</v>
      </c>
      <c r="H29" s="42">
        <v>2458.3200000000002</v>
      </c>
      <c r="I29" s="39">
        <v>1</v>
      </c>
      <c r="J29" s="39" t="s">
        <v>428</v>
      </c>
      <c r="K29" s="39"/>
      <c r="L29" s="41" t="s">
        <v>536</v>
      </c>
      <c r="M29" s="39"/>
      <c r="N29" s="39" t="s">
        <v>530</v>
      </c>
      <c r="O29" s="39" t="s">
        <v>531</v>
      </c>
      <c r="P29" s="39" t="s">
        <v>27</v>
      </c>
      <c r="Q29" s="46" t="s">
        <v>433</v>
      </c>
    </row>
    <row r="30" spans="1:17" ht="20" customHeight="1" x14ac:dyDescent="0.25">
      <c r="A30" s="39">
        <v>29</v>
      </c>
      <c r="B30" s="40" t="s">
        <v>425</v>
      </c>
      <c r="C30" s="39" t="s">
        <v>537</v>
      </c>
      <c r="D30" s="41" t="s">
        <v>538</v>
      </c>
      <c r="E30" s="39" t="s">
        <v>539</v>
      </c>
      <c r="F30" s="42">
        <v>3920.43</v>
      </c>
      <c r="G30" s="42">
        <v>117.61</v>
      </c>
      <c r="H30" s="42">
        <v>3802.82</v>
      </c>
      <c r="I30" s="39">
        <v>1</v>
      </c>
      <c r="J30" s="39" t="s">
        <v>486</v>
      </c>
      <c r="K30" s="39"/>
      <c r="L30" s="41" t="s">
        <v>540</v>
      </c>
      <c r="M30" s="39"/>
      <c r="N30" s="39" t="s">
        <v>530</v>
      </c>
      <c r="O30" s="39" t="s">
        <v>531</v>
      </c>
      <c r="P30" s="39" t="s">
        <v>489</v>
      </c>
      <c r="Q30" s="46" t="s">
        <v>433</v>
      </c>
    </row>
    <row r="31" spans="1:17" ht="20" customHeight="1" x14ac:dyDescent="0.25">
      <c r="A31" s="39">
        <v>30</v>
      </c>
      <c r="B31" s="40" t="s">
        <v>425</v>
      </c>
      <c r="C31" s="39" t="s">
        <v>541</v>
      </c>
      <c r="D31" s="41" t="s">
        <v>500</v>
      </c>
      <c r="E31" s="39" t="s">
        <v>411</v>
      </c>
      <c r="F31" s="42">
        <v>390.98</v>
      </c>
      <c r="G31" s="42">
        <v>48.58</v>
      </c>
      <c r="H31" s="42">
        <v>342.4</v>
      </c>
      <c r="I31" s="39">
        <v>1</v>
      </c>
      <c r="J31" s="39" t="s">
        <v>428</v>
      </c>
      <c r="K31" s="39"/>
      <c r="L31" s="41" t="s">
        <v>523</v>
      </c>
      <c r="M31" s="39"/>
      <c r="N31" s="39" t="s">
        <v>530</v>
      </c>
      <c r="O31" s="39" t="s">
        <v>531</v>
      </c>
      <c r="P31" s="39" t="s">
        <v>411</v>
      </c>
      <c r="Q31" s="46" t="s">
        <v>433</v>
      </c>
    </row>
    <row r="32" spans="1:17" ht="20" customHeight="1" x14ac:dyDescent="0.25">
      <c r="A32" s="39">
        <v>31</v>
      </c>
      <c r="B32" s="40" t="s">
        <v>425</v>
      </c>
      <c r="C32" s="39" t="s">
        <v>542</v>
      </c>
      <c r="D32" s="41" t="s">
        <v>500</v>
      </c>
      <c r="E32" s="39" t="s">
        <v>513</v>
      </c>
      <c r="F32" s="42">
        <v>48.72</v>
      </c>
      <c r="G32" s="42">
        <v>8.01</v>
      </c>
      <c r="H32" s="42">
        <v>40.71</v>
      </c>
      <c r="I32" s="39">
        <v>1</v>
      </c>
      <c r="J32" s="39" t="s">
        <v>428</v>
      </c>
      <c r="K32" s="39"/>
      <c r="L32" s="41" t="s">
        <v>514</v>
      </c>
      <c r="M32" s="39"/>
      <c r="N32" s="39" t="s">
        <v>530</v>
      </c>
      <c r="O32" s="39" t="s">
        <v>531</v>
      </c>
      <c r="P32" s="39" t="s">
        <v>513</v>
      </c>
      <c r="Q32" s="46" t="s">
        <v>433</v>
      </c>
    </row>
    <row r="33" spans="1:17" ht="20" customHeight="1" x14ac:dyDescent="0.25">
      <c r="A33" s="39">
        <v>32</v>
      </c>
      <c r="B33" s="40" t="s">
        <v>425</v>
      </c>
      <c r="C33" s="39" t="s">
        <v>543</v>
      </c>
      <c r="D33" s="41" t="s">
        <v>538</v>
      </c>
      <c r="E33" s="39" t="s">
        <v>539</v>
      </c>
      <c r="F33" s="42">
        <v>2594.87</v>
      </c>
      <c r="G33" s="42">
        <v>811.91</v>
      </c>
      <c r="H33" s="42">
        <v>1782.96</v>
      </c>
      <c r="I33" s="39">
        <v>1</v>
      </c>
      <c r="J33" s="39" t="s">
        <v>486</v>
      </c>
      <c r="K33" s="39"/>
      <c r="L33" s="41" t="s">
        <v>540</v>
      </c>
      <c r="M33" s="39"/>
      <c r="N33" s="39" t="s">
        <v>544</v>
      </c>
      <c r="O33" s="39" t="s">
        <v>545</v>
      </c>
      <c r="P33" s="39" t="s">
        <v>489</v>
      </c>
      <c r="Q33" s="46" t="s">
        <v>433</v>
      </c>
    </row>
    <row r="34" spans="1:17" ht="20" customHeight="1" x14ac:dyDescent="0.25">
      <c r="A34" s="39">
        <v>33</v>
      </c>
      <c r="B34" s="40" t="s">
        <v>425</v>
      </c>
      <c r="C34" s="39" t="s">
        <v>546</v>
      </c>
      <c r="D34" s="41" t="s">
        <v>547</v>
      </c>
      <c r="E34" s="39" t="s">
        <v>463</v>
      </c>
      <c r="F34" s="42">
        <v>1883.23</v>
      </c>
      <c r="G34" s="42">
        <v>56.5</v>
      </c>
      <c r="H34" s="42">
        <v>1826.73</v>
      </c>
      <c r="I34" s="39">
        <v>1</v>
      </c>
      <c r="J34" s="39" t="s">
        <v>428</v>
      </c>
      <c r="K34" s="39"/>
      <c r="L34" s="41" t="s">
        <v>548</v>
      </c>
      <c r="M34" s="39"/>
      <c r="N34" s="39" t="s">
        <v>549</v>
      </c>
      <c r="O34" s="39" t="s">
        <v>550</v>
      </c>
      <c r="P34" s="39" t="s">
        <v>474</v>
      </c>
      <c r="Q34" s="46" t="s">
        <v>433</v>
      </c>
    </row>
    <row r="35" spans="1:17" ht="20" customHeight="1" x14ac:dyDescent="0.25">
      <c r="A35" s="39">
        <v>34</v>
      </c>
      <c r="B35" s="40" t="s">
        <v>425</v>
      </c>
      <c r="C35" s="39" t="s">
        <v>551</v>
      </c>
      <c r="D35" s="41" t="s">
        <v>547</v>
      </c>
      <c r="E35" s="39" t="s">
        <v>463</v>
      </c>
      <c r="F35" s="42">
        <v>1260</v>
      </c>
      <c r="G35" s="42">
        <v>37.799999999999997</v>
      </c>
      <c r="H35" s="42">
        <v>1222.2</v>
      </c>
      <c r="I35" s="39">
        <v>1</v>
      </c>
      <c r="J35" s="39" t="s">
        <v>428</v>
      </c>
      <c r="K35" s="39"/>
      <c r="L35" s="41" t="s">
        <v>548</v>
      </c>
      <c r="M35" s="39"/>
      <c r="N35" s="39" t="s">
        <v>552</v>
      </c>
      <c r="O35" s="39" t="s">
        <v>553</v>
      </c>
      <c r="P35" s="39" t="s">
        <v>474</v>
      </c>
      <c r="Q35" s="46" t="s">
        <v>433</v>
      </c>
    </row>
    <row r="36" spans="1:17" ht="20" customHeight="1" x14ac:dyDescent="0.25">
      <c r="A36" s="39">
        <v>35</v>
      </c>
      <c r="B36" s="40" t="s">
        <v>425</v>
      </c>
      <c r="C36" s="39" t="s">
        <v>554</v>
      </c>
      <c r="D36" s="41" t="s">
        <v>547</v>
      </c>
      <c r="E36" s="39" t="s">
        <v>463</v>
      </c>
      <c r="F36" s="42">
        <v>1614.93</v>
      </c>
      <c r="G36" s="42">
        <v>48.45</v>
      </c>
      <c r="H36" s="42">
        <v>1566.48</v>
      </c>
      <c r="I36" s="39">
        <v>1</v>
      </c>
      <c r="J36" s="39" t="s">
        <v>428</v>
      </c>
      <c r="K36" s="39"/>
      <c r="L36" s="41" t="s">
        <v>555</v>
      </c>
      <c r="M36" s="39"/>
      <c r="N36" s="39" t="s">
        <v>556</v>
      </c>
      <c r="O36" s="39" t="s">
        <v>557</v>
      </c>
      <c r="P36" s="39" t="s">
        <v>474</v>
      </c>
      <c r="Q36" s="46" t="s">
        <v>433</v>
      </c>
    </row>
    <row r="37" spans="1:17" ht="20" customHeight="1" x14ac:dyDescent="0.25">
      <c r="A37" s="39">
        <v>36</v>
      </c>
      <c r="B37" s="40" t="s">
        <v>425</v>
      </c>
      <c r="C37" s="39" t="s">
        <v>558</v>
      </c>
      <c r="D37" s="41" t="s">
        <v>559</v>
      </c>
      <c r="E37" s="39" t="s">
        <v>327</v>
      </c>
      <c r="F37" s="42">
        <v>1598.96</v>
      </c>
      <c r="G37" s="42">
        <v>47.96</v>
      </c>
      <c r="H37" s="42">
        <v>1551</v>
      </c>
      <c r="I37" s="39">
        <v>1</v>
      </c>
      <c r="J37" s="39" t="s">
        <v>470</v>
      </c>
      <c r="K37" s="39"/>
      <c r="L37" s="41" t="s">
        <v>560</v>
      </c>
      <c r="M37" s="39"/>
      <c r="N37" s="39" t="s">
        <v>561</v>
      </c>
      <c r="O37" s="39" t="s">
        <v>562</v>
      </c>
      <c r="P37" s="39" t="s">
        <v>327</v>
      </c>
      <c r="Q37" s="46" t="s">
        <v>433</v>
      </c>
    </row>
    <row r="38" spans="1:17" ht="20" customHeight="1" x14ac:dyDescent="0.25">
      <c r="A38" s="39">
        <v>37</v>
      </c>
      <c r="B38" s="40" t="s">
        <v>425</v>
      </c>
      <c r="C38" s="39" t="s">
        <v>563</v>
      </c>
      <c r="D38" s="41" t="s">
        <v>559</v>
      </c>
      <c r="E38" s="39" t="s">
        <v>327</v>
      </c>
      <c r="F38" s="42">
        <v>1598.96</v>
      </c>
      <c r="G38" s="42">
        <v>47.96</v>
      </c>
      <c r="H38" s="42">
        <v>1551</v>
      </c>
      <c r="I38" s="39">
        <v>1</v>
      </c>
      <c r="J38" s="39" t="s">
        <v>470</v>
      </c>
      <c r="K38" s="39"/>
      <c r="L38" s="41" t="s">
        <v>560</v>
      </c>
      <c r="M38" s="39"/>
      <c r="N38" s="39" t="s">
        <v>561</v>
      </c>
      <c r="O38" s="39" t="s">
        <v>562</v>
      </c>
      <c r="P38" s="39" t="s">
        <v>327</v>
      </c>
      <c r="Q38" s="46" t="s">
        <v>433</v>
      </c>
    </row>
    <row r="39" spans="1:17" ht="20" customHeight="1" x14ac:dyDescent="0.25">
      <c r="A39" s="39">
        <v>38</v>
      </c>
      <c r="B39" s="40" t="s">
        <v>425</v>
      </c>
      <c r="C39" s="39" t="s">
        <v>564</v>
      </c>
      <c r="D39" s="41" t="s">
        <v>559</v>
      </c>
      <c r="E39" s="39" t="s">
        <v>327</v>
      </c>
      <c r="F39" s="42">
        <v>1598.96</v>
      </c>
      <c r="G39" s="42">
        <v>47.96</v>
      </c>
      <c r="H39" s="42">
        <v>1551</v>
      </c>
      <c r="I39" s="39">
        <v>1</v>
      </c>
      <c r="J39" s="39" t="s">
        <v>470</v>
      </c>
      <c r="K39" s="39"/>
      <c r="L39" s="41" t="s">
        <v>560</v>
      </c>
      <c r="M39" s="39"/>
      <c r="N39" s="39" t="s">
        <v>561</v>
      </c>
      <c r="O39" s="39" t="s">
        <v>562</v>
      </c>
      <c r="P39" s="39" t="s">
        <v>327</v>
      </c>
      <c r="Q39" s="46" t="s">
        <v>433</v>
      </c>
    </row>
    <row r="40" spans="1:17" ht="20" customHeight="1" x14ac:dyDescent="0.25">
      <c r="A40" s="39">
        <v>39</v>
      </c>
      <c r="B40" s="40" t="s">
        <v>425</v>
      </c>
      <c r="C40" s="39" t="s">
        <v>565</v>
      </c>
      <c r="D40" s="41" t="s">
        <v>566</v>
      </c>
      <c r="E40" s="39" t="s">
        <v>327</v>
      </c>
      <c r="F40" s="42">
        <v>1867.68</v>
      </c>
      <c r="G40" s="42">
        <v>56.03</v>
      </c>
      <c r="H40" s="42">
        <v>1811.65</v>
      </c>
      <c r="I40" s="39">
        <v>1</v>
      </c>
      <c r="J40" s="39" t="s">
        <v>470</v>
      </c>
      <c r="K40" s="39"/>
      <c r="L40" s="41" t="s">
        <v>567</v>
      </c>
      <c r="M40" s="39"/>
      <c r="N40" s="39" t="s">
        <v>568</v>
      </c>
      <c r="O40" s="39" t="s">
        <v>569</v>
      </c>
      <c r="P40" s="39" t="s">
        <v>327</v>
      </c>
      <c r="Q40" s="46" t="s">
        <v>433</v>
      </c>
    </row>
    <row r="41" spans="1:17" ht="20" customHeight="1" x14ac:dyDescent="0.25">
      <c r="A41" s="39">
        <v>40</v>
      </c>
      <c r="B41" s="40" t="s">
        <v>425</v>
      </c>
      <c r="C41" s="39" t="s">
        <v>570</v>
      </c>
      <c r="D41" s="41" t="s">
        <v>566</v>
      </c>
      <c r="E41" s="39" t="s">
        <v>327</v>
      </c>
      <c r="F41" s="42">
        <v>1867.68</v>
      </c>
      <c r="G41" s="42">
        <v>56.03</v>
      </c>
      <c r="H41" s="42">
        <v>1811.65</v>
      </c>
      <c r="I41" s="39">
        <v>1</v>
      </c>
      <c r="J41" s="39" t="s">
        <v>470</v>
      </c>
      <c r="K41" s="39"/>
      <c r="L41" s="41" t="s">
        <v>567</v>
      </c>
      <c r="M41" s="39"/>
      <c r="N41" s="39" t="s">
        <v>568</v>
      </c>
      <c r="O41" s="39" t="s">
        <v>569</v>
      </c>
      <c r="P41" s="39" t="s">
        <v>327</v>
      </c>
      <c r="Q41" s="46" t="s">
        <v>433</v>
      </c>
    </row>
    <row r="42" spans="1:17" ht="20" customHeight="1" x14ac:dyDescent="0.25">
      <c r="A42" s="39">
        <v>41</v>
      </c>
      <c r="B42" s="40" t="s">
        <v>425</v>
      </c>
      <c r="C42" s="39" t="s">
        <v>571</v>
      </c>
      <c r="D42" s="41" t="s">
        <v>572</v>
      </c>
      <c r="E42" s="39" t="s">
        <v>327</v>
      </c>
      <c r="F42" s="42">
        <v>2544.64</v>
      </c>
      <c r="G42" s="42">
        <v>76.34</v>
      </c>
      <c r="H42" s="42">
        <v>2468.3000000000002</v>
      </c>
      <c r="I42" s="39">
        <v>1</v>
      </c>
      <c r="J42" s="39" t="s">
        <v>428</v>
      </c>
      <c r="K42" s="39"/>
      <c r="L42" s="41" t="s">
        <v>572</v>
      </c>
      <c r="M42" s="39"/>
      <c r="N42" s="39" t="s">
        <v>573</v>
      </c>
      <c r="O42" s="39" t="s">
        <v>574</v>
      </c>
      <c r="P42" s="39" t="s">
        <v>327</v>
      </c>
      <c r="Q42" s="46" t="s">
        <v>433</v>
      </c>
    </row>
    <row r="43" spans="1:17" ht="20" customHeight="1" x14ac:dyDescent="0.25">
      <c r="A43" s="39">
        <v>42</v>
      </c>
      <c r="B43" s="40" t="s">
        <v>425</v>
      </c>
      <c r="C43" s="39" t="s">
        <v>575</v>
      </c>
      <c r="D43" s="41" t="s">
        <v>566</v>
      </c>
      <c r="E43" s="39" t="s">
        <v>327</v>
      </c>
      <c r="F43" s="42">
        <v>1902.12</v>
      </c>
      <c r="G43" s="42">
        <v>57.07</v>
      </c>
      <c r="H43" s="42">
        <v>1845.05</v>
      </c>
      <c r="I43" s="39">
        <v>1</v>
      </c>
      <c r="J43" s="39" t="s">
        <v>470</v>
      </c>
      <c r="K43" s="39"/>
      <c r="L43" s="41" t="s">
        <v>567</v>
      </c>
      <c r="M43" s="39"/>
      <c r="N43" s="39" t="s">
        <v>576</v>
      </c>
      <c r="O43" s="39" t="s">
        <v>577</v>
      </c>
      <c r="P43" s="39" t="s">
        <v>327</v>
      </c>
      <c r="Q43" s="46" t="s">
        <v>433</v>
      </c>
    </row>
    <row r="44" spans="1:17" ht="20" customHeight="1" x14ac:dyDescent="0.25">
      <c r="A44" s="39">
        <v>43</v>
      </c>
      <c r="B44" s="40" t="s">
        <v>425</v>
      </c>
      <c r="C44" s="39" t="s">
        <v>578</v>
      </c>
      <c r="D44" s="41" t="s">
        <v>566</v>
      </c>
      <c r="E44" s="39" t="s">
        <v>327</v>
      </c>
      <c r="F44" s="42">
        <v>1902.12</v>
      </c>
      <c r="G44" s="42">
        <v>57.07</v>
      </c>
      <c r="H44" s="42">
        <v>1845.05</v>
      </c>
      <c r="I44" s="39">
        <v>1</v>
      </c>
      <c r="J44" s="39" t="s">
        <v>470</v>
      </c>
      <c r="K44" s="39"/>
      <c r="L44" s="41" t="s">
        <v>567</v>
      </c>
      <c r="M44" s="39"/>
      <c r="N44" s="39" t="s">
        <v>576</v>
      </c>
      <c r="O44" s="39" t="s">
        <v>577</v>
      </c>
      <c r="P44" s="39" t="s">
        <v>327</v>
      </c>
      <c r="Q44" s="46" t="s">
        <v>433</v>
      </c>
    </row>
    <row r="45" spans="1:17" ht="20" customHeight="1" x14ac:dyDescent="0.25">
      <c r="A45" s="39">
        <v>44</v>
      </c>
      <c r="B45" s="40" t="s">
        <v>425</v>
      </c>
      <c r="C45" s="39" t="s">
        <v>579</v>
      </c>
      <c r="D45" s="41" t="s">
        <v>566</v>
      </c>
      <c r="E45" s="39" t="s">
        <v>327</v>
      </c>
      <c r="F45" s="42">
        <v>1902.12</v>
      </c>
      <c r="G45" s="42">
        <v>57.07</v>
      </c>
      <c r="H45" s="42">
        <v>1845.05</v>
      </c>
      <c r="I45" s="39">
        <v>1</v>
      </c>
      <c r="J45" s="39" t="s">
        <v>470</v>
      </c>
      <c r="K45" s="39"/>
      <c r="L45" s="41" t="s">
        <v>567</v>
      </c>
      <c r="M45" s="39"/>
      <c r="N45" s="39" t="s">
        <v>576</v>
      </c>
      <c r="O45" s="39" t="s">
        <v>577</v>
      </c>
      <c r="P45" s="39" t="s">
        <v>327</v>
      </c>
      <c r="Q45" s="46" t="s">
        <v>433</v>
      </c>
    </row>
    <row r="46" spans="1:17" ht="20" customHeight="1" x14ac:dyDescent="0.25">
      <c r="A46" s="39">
        <v>45</v>
      </c>
      <c r="B46" s="40" t="s">
        <v>425</v>
      </c>
      <c r="C46" s="39" t="s">
        <v>580</v>
      </c>
      <c r="D46" s="41" t="s">
        <v>559</v>
      </c>
      <c r="E46" s="39" t="s">
        <v>327</v>
      </c>
      <c r="F46" s="42">
        <v>2399.46</v>
      </c>
      <c r="G46" s="42">
        <v>71.98</v>
      </c>
      <c r="H46" s="42">
        <v>2327.48</v>
      </c>
      <c r="I46" s="39">
        <v>1</v>
      </c>
      <c r="J46" s="39" t="s">
        <v>470</v>
      </c>
      <c r="K46" s="39"/>
      <c r="L46" s="41" t="s">
        <v>581</v>
      </c>
      <c r="M46" s="39"/>
      <c r="N46" s="39" t="s">
        <v>582</v>
      </c>
      <c r="O46" s="39" t="s">
        <v>583</v>
      </c>
      <c r="P46" s="39" t="s">
        <v>327</v>
      </c>
      <c r="Q46" s="46" t="s">
        <v>433</v>
      </c>
    </row>
    <row r="47" spans="1:17" ht="20" customHeight="1" x14ac:dyDescent="0.25">
      <c r="A47" s="39">
        <v>46</v>
      </c>
      <c r="B47" s="40" t="s">
        <v>425</v>
      </c>
      <c r="C47" s="39" t="s">
        <v>584</v>
      </c>
      <c r="D47" s="41" t="s">
        <v>559</v>
      </c>
      <c r="E47" s="39" t="s">
        <v>327</v>
      </c>
      <c r="F47" s="42">
        <v>2399.46</v>
      </c>
      <c r="G47" s="42">
        <v>71.98</v>
      </c>
      <c r="H47" s="42">
        <v>2327.48</v>
      </c>
      <c r="I47" s="39">
        <v>1</v>
      </c>
      <c r="J47" s="39" t="s">
        <v>470</v>
      </c>
      <c r="K47" s="39"/>
      <c r="L47" s="41" t="s">
        <v>581</v>
      </c>
      <c r="M47" s="39"/>
      <c r="N47" s="39" t="s">
        <v>582</v>
      </c>
      <c r="O47" s="39" t="s">
        <v>583</v>
      </c>
      <c r="P47" s="39" t="s">
        <v>327</v>
      </c>
      <c r="Q47" s="46" t="s">
        <v>433</v>
      </c>
    </row>
    <row r="48" spans="1:17" ht="20" customHeight="1" x14ac:dyDescent="0.25">
      <c r="A48" s="39">
        <v>47</v>
      </c>
      <c r="B48" s="40" t="s">
        <v>425</v>
      </c>
      <c r="C48" s="39" t="s">
        <v>585</v>
      </c>
      <c r="D48" s="41" t="s">
        <v>559</v>
      </c>
      <c r="E48" s="39" t="s">
        <v>327</v>
      </c>
      <c r="F48" s="42">
        <v>2185.84</v>
      </c>
      <c r="G48" s="42">
        <v>65.569999999999993</v>
      </c>
      <c r="H48" s="42">
        <v>2120.27</v>
      </c>
      <c r="I48" s="39">
        <v>1</v>
      </c>
      <c r="J48" s="39" t="s">
        <v>470</v>
      </c>
      <c r="K48" s="39"/>
      <c r="L48" s="41" t="s">
        <v>581</v>
      </c>
      <c r="M48" s="39"/>
      <c r="N48" s="39" t="s">
        <v>586</v>
      </c>
      <c r="O48" s="39" t="s">
        <v>587</v>
      </c>
      <c r="P48" s="39" t="s">
        <v>327</v>
      </c>
      <c r="Q48" s="46" t="s">
        <v>433</v>
      </c>
    </row>
    <row r="49" spans="1:17" ht="20" customHeight="1" x14ac:dyDescent="0.25">
      <c r="A49" s="39">
        <v>48</v>
      </c>
      <c r="B49" s="40" t="s">
        <v>425</v>
      </c>
      <c r="C49" s="39" t="s">
        <v>588</v>
      </c>
      <c r="D49" s="41" t="s">
        <v>559</v>
      </c>
      <c r="E49" s="39" t="s">
        <v>327</v>
      </c>
      <c r="F49" s="42">
        <v>7073.15</v>
      </c>
      <c r="G49" s="42">
        <v>2492.11</v>
      </c>
      <c r="H49" s="42">
        <v>4581.04</v>
      </c>
      <c r="I49" s="39">
        <v>1</v>
      </c>
      <c r="J49" s="39" t="s">
        <v>470</v>
      </c>
      <c r="K49" s="39"/>
      <c r="L49" s="41" t="s">
        <v>560</v>
      </c>
      <c r="M49" s="39"/>
      <c r="N49" s="39" t="s">
        <v>589</v>
      </c>
      <c r="O49" s="39" t="s">
        <v>590</v>
      </c>
      <c r="P49" s="39" t="s">
        <v>327</v>
      </c>
      <c r="Q49" s="46" t="s">
        <v>433</v>
      </c>
    </row>
    <row r="50" spans="1:17" ht="20" customHeight="1" x14ac:dyDescent="0.25">
      <c r="A50" s="39">
        <v>49</v>
      </c>
      <c r="B50" s="40" t="s">
        <v>425</v>
      </c>
      <c r="C50" s="39" t="s">
        <v>591</v>
      </c>
      <c r="D50" s="41" t="s">
        <v>566</v>
      </c>
      <c r="E50" s="39" t="s">
        <v>327</v>
      </c>
      <c r="F50" s="42">
        <v>879.09</v>
      </c>
      <c r="G50" s="42">
        <v>144.82</v>
      </c>
      <c r="H50" s="42">
        <v>734.27</v>
      </c>
      <c r="I50" s="39">
        <v>1</v>
      </c>
      <c r="J50" s="39" t="s">
        <v>470</v>
      </c>
      <c r="K50" s="39"/>
      <c r="L50" s="41" t="s">
        <v>567</v>
      </c>
      <c r="M50" s="39"/>
      <c r="N50" s="39" t="s">
        <v>592</v>
      </c>
      <c r="O50" s="39" t="s">
        <v>593</v>
      </c>
      <c r="P50" s="39" t="s">
        <v>327</v>
      </c>
      <c r="Q50" s="46" t="s">
        <v>433</v>
      </c>
    </row>
    <row r="51" spans="1:17" ht="20" customHeight="1" x14ac:dyDescent="0.25">
      <c r="A51" s="39">
        <v>50</v>
      </c>
      <c r="B51" s="40" t="s">
        <v>425</v>
      </c>
      <c r="C51" s="39" t="s">
        <v>594</v>
      </c>
      <c r="D51" s="41" t="s">
        <v>559</v>
      </c>
      <c r="E51" s="39" t="s">
        <v>327</v>
      </c>
      <c r="F51" s="42">
        <v>4534.33</v>
      </c>
      <c r="G51" s="42">
        <v>136.03</v>
      </c>
      <c r="H51" s="42">
        <v>4398.3</v>
      </c>
      <c r="I51" s="39">
        <v>1</v>
      </c>
      <c r="J51" s="39" t="s">
        <v>470</v>
      </c>
      <c r="K51" s="39"/>
      <c r="L51" s="41" t="s">
        <v>581</v>
      </c>
      <c r="M51" s="39"/>
      <c r="N51" s="39" t="s">
        <v>595</v>
      </c>
      <c r="O51" s="39" t="s">
        <v>596</v>
      </c>
      <c r="P51" s="39" t="s">
        <v>327</v>
      </c>
      <c r="Q51" s="46" t="s">
        <v>433</v>
      </c>
    </row>
    <row r="52" spans="1:17" ht="20" customHeight="1" x14ac:dyDescent="0.25">
      <c r="A52" s="39">
        <v>51</v>
      </c>
      <c r="B52" s="40" t="s">
        <v>425</v>
      </c>
      <c r="C52" s="39" t="s">
        <v>597</v>
      </c>
      <c r="D52" s="41" t="s">
        <v>559</v>
      </c>
      <c r="E52" s="39" t="s">
        <v>327</v>
      </c>
      <c r="F52" s="42">
        <v>3329.55</v>
      </c>
      <c r="G52" s="42">
        <v>99.88</v>
      </c>
      <c r="H52" s="42">
        <v>3229.67</v>
      </c>
      <c r="I52" s="39">
        <v>1</v>
      </c>
      <c r="J52" s="39" t="s">
        <v>470</v>
      </c>
      <c r="K52" s="39"/>
      <c r="L52" s="41" t="s">
        <v>581</v>
      </c>
      <c r="M52" s="39"/>
      <c r="N52" s="39" t="s">
        <v>598</v>
      </c>
      <c r="O52" s="39" t="s">
        <v>599</v>
      </c>
      <c r="P52" s="39" t="s">
        <v>327</v>
      </c>
      <c r="Q52" s="46" t="s">
        <v>433</v>
      </c>
    </row>
    <row r="53" spans="1:17" ht="20" customHeight="1" x14ac:dyDescent="0.25">
      <c r="A53" s="39">
        <v>52</v>
      </c>
      <c r="B53" s="40" t="s">
        <v>425</v>
      </c>
      <c r="C53" s="39" t="s">
        <v>600</v>
      </c>
      <c r="D53" s="41" t="s">
        <v>601</v>
      </c>
      <c r="E53" s="39" t="s">
        <v>327</v>
      </c>
      <c r="F53" s="42">
        <v>206.14</v>
      </c>
      <c r="G53" s="42">
        <v>6.18</v>
      </c>
      <c r="H53" s="42">
        <v>199.96</v>
      </c>
      <c r="I53" s="39">
        <v>1</v>
      </c>
      <c r="J53" s="39" t="s">
        <v>470</v>
      </c>
      <c r="K53" s="39"/>
      <c r="L53" s="41" t="s">
        <v>602</v>
      </c>
      <c r="M53" s="39"/>
      <c r="N53" s="39" t="s">
        <v>603</v>
      </c>
      <c r="O53" s="39" t="s">
        <v>604</v>
      </c>
      <c r="P53" s="39" t="s">
        <v>327</v>
      </c>
      <c r="Q53" s="46" t="s">
        <v>433</v>
      </c>
    </row>
    <row r="54" spans="1:17" ht="20" customHeight="1" x14ac:dyDescent="0.25">
      <c r="A54" s="39">
        <v>53</v>
      </c>
      <c r="B54" s="40" t="s">
        <v>425</v>
      </c>
      <c r="C54" s="39" t="s">
        <v>605</v>
      </c>
      <c r="D54" s="41" t="s">
        <v>559</v>
      </c>
      <c r="E54" s="39" t="s">
        <v>327</v>
      </c>
      <c r="F54" s="42">
        <v>4019.92</v>
      </c>
      <c r="G54" s="42">
        <v>120.6</v>
      </c>
      <c r="H54" s="42">
        <v>3899.32</v>
      </c>
      <c r="I54" s="39">
        <v>1</v>
      </c>
      <c r="J54" s="39" t="s">
        <v>470</v>
      </c>
      <c r="K54" s="39"/>
      <c r="L54" s="41" t="s">
        <v>560</v>
      </c>
      <c r="M54" s="39"/>
      <c r="N54" s="39" t="s">
        <v>603</v>
      </c>
      <c r="O54" s="39" t="s">
        <v>604</v>
      </c>
      <c r="P54" s="39" t="s">
        <v>327</v>
      </c>
      <c r="Q54" s="46" t="s">
        <v>433</v>
      </c>
    </row>
    <row r="55" spans="1:17" ht="20" customHeight="1" x14ac:dyDescent="0.25">
      <c r="A55" s="39">
        <v>54</v>
      </c>
      <c r="B55" s="40" t="s">
        <v>425</v>
      </c>
      <c r="C55" s="39" t="s">
        <v>606</v>
      </c>
      <c r="D55" s="41" t="s">
        <v>566</v>
      </c>
      <c r="E55" s="39" t="s">
        <v>327</v>
      </c>
      <c r="F55" s="42">
        <v>2028.67</v>
      </c>
      <c r="G55" s="42">
        <v>60.86</v>
      </c>
      <c r="H55" s="42">
        <v>1967.81</v>
      </c>
      <c r="I55" s="39">
        <v>1</v>
      </c>
      <c r="J55" s="39" t="s">
        <v>470</v>
      </c>
      <c r="K55" s="39"/>
      <c r="L55" s="41" t="s">
        <v>567</v>
      </c>
      <c r="M55" s="39"/>
      <c r="N55" s="39" t="s">
        <v>607</v>
      </c>
      <c r="O55" s="39" t="s">
        <v>608</v>
      </c>
      <c r="P55" s="39" t="s">
        <v>327</v>
      </c>
      <c r="Q55" s="46" t="s">
        <v>433</v>
      </c>
    </row>
    <row r="56" spans="1:17" ht="20" customHeight="1" x14ac:dyDescent="0.25">
      <c r="A56" s="39">
        <v>55</v>
      </c>
      <c r="B56" s="40" t="s">
        <v>425</v>
      </c>
      <c r="C56" s="39" t="s">
        <v>609</v>
      </c>
      <c r="D56" s="41" t="s">
        <v>566</v>
      </c>
      <c r="E56" s="39" t="s">
        <v>327</v>
      </c>
      <c r="F56" s="42">
        <v>2028.67</v>
      </c>
      <c r="G56" s="42">
        <v>60.86</v>
      </c>
      <c r="H56" s="42">
        <v>1967.81</v>
      </c>
      <c r="I56" s="39">
        <v>1</v>
      </c>
      <c r="J56" s="39" t="s">
        <v>470</v>
      </c>
      <c r="K56" s="39"/>
      <c r="L56" s="41" t="s">
        <v>567</v>
      </c>
      <c r="M56" s="39"/>
      <c r="N56" s="39" t="s">
        <v>607</v>
      </c>
      <c r="O56" s="39" t="s">
        <v>608</v>
      </c>
      <c r="P56" s="39" t="s">
        <v>327</v>
      </c>
      <c r="Q56" s="46" t="s">
        <v>433</v>
      </c>
    </row>
    <row r="57" spans="1:17" ht="20" customHeight="1" x14ac:dyDescent="0.25">
      <c r="A57" s="39">
        <v>56</v>
      </c>
      <c r="B57" s="40" t="s">
        <v>425</v>
      </c>
      <c r="C57" s="39" t="s">
        <v>610</v>
      </c>
      <c r="D57" s="41" t="s">
        <v>566</v>
      </c>
      <c r="E57" s="39" t="s">
        <v>327</v>
      </c>
      <c r="F57" s="42">
        <v>2028.67</v>
      </c>
      <c r="G57" s="42">
        <v>60.86</v>
      </c>
      <c r="H57" s="42">
        <v>1967.81</v>
      </c>
      <c r="I57" s="39">
        <v>1</v>
      </c>
      <c r="J57" s="39" t="s">
        <v>470</v>
      </c>
      <c r="K57" s="39"/>
      <c r="L57" s="41" t="s">
        <v>567</v>
      </c>
      <c r="M57" s="39"/>
      <c r="N57" s="39" t="s">
        <v>607</v>
      </c>
      <c r="O57" s="39" t="s">
        <v>608</v>
      </c>
      <c r="P57" s="39" t="s">
        <v>327</v>
      </c>
      <c r="Q57" s="46" t="s">
        <v>433</v>
      </c>
    </row>
    <row r="58" spans="1:17" ht="20" customHeight="1" x14ac:dyDescent="0.25">
      <c r="A58" s="39">
        <v>57</v>
      </c>
      <c r="B58" s="40" t="s">
        <v>425</v>
      </c>
      <c r="C58" s="39" t="s">
        <v>611</v>
      </c>
      <c r="D58" s="41" t="s">
        <v>559</v>
      </c>
      <c r="E58" s="39" t="s">
        <v>327</v>
      </c>
      <c r="F58" s="42">
        <v>4464.47</v>
      </c>
      <c r="G58" s="42">
        <v>133.93</v>
      </c>
      <c r="H58" s="42">
        <v>4330.54</v>
      </c>
      <c r="I58" s="39">
        <v>1</v>
      </c>
      <c r="J58" s="39" t="s">
        <v>470</v>
      </c>
      <c r="K58" s="39"/>
      <c r="L58" s="41" t="s">
        <v>581</v>
      </c>
      <c r="M58" s="39"/>
      <c r="N58" s="39" t="s">
        <v>612</v>
      </c>
      <c r="O58" s="39" t="s">
        <v>613</v>
      </c>
      <c r="P58" s="39" t="s">
        <v>327</v>
      </c>
      <c r="Q58" s="46" t="s">
        <v>433</v>
      </c>
    </row>
    <row r="59" spans="1:17" ht="20" customHeight="1" x14ac:dyDescent="0.25">
      <c r="A59" s="39">
        <v>58</v>
      </c>
      <c r="B59" s="40" t="s">
        <v>425</v>
      </c>
      <c r="C59" s="39" t="s">
        <v>614</v>
      </c>
      <c r="D59" s="41" t="s">
        <v>559</v>
      </c>
      <c r="E59" s="39" t="s">
        <v>327</v>
      </c>
      <c r="F59" s="42">
        <v>4767.25</v>
      </c>
      <c r="G59" s="42">
        <v>143.02000000000001</v>
      </c>
      <c r="H59" s="42">
        <v>4624.2299999999996</v>
      </c>
      <c r="I59" s="39">
        <v>1</v>
      </c>
      <c r="J59" s="39" t="s">
        <v>470</v>
      </c>
      <c r="K59" s="39"/>
      <c r="L59" s="41" t="s">
        <v>581</v>
      </c>
      <c r="M59" s="39"/>
      <c r="N59" s="39" t="s">
        <v>615</v>
      </c>
      <c r="O59" s="39" t="s">
        <v>616</v>
      </c>
      <c r="P59" s="39" t="s">
        <v>327</v>
      </c>
      <c r="Q59" s="46" t="s">
        <v>433</v>
      </c>
    </row>
    <row r="60" spans="1:17" ht="20" customHeight="1" x14ac:dyDescent="0.25">
      <c r="A60" s="39">
        <v>59</v>
      </c>
      <c r="B60" s="40" t="s">
        <v>425</v>
      </c>
      <c r="C60" s="39" t="s">
        <v>617</v>
      </c>
      <c r="D60" s="41" t="s">
        <v>559</v>
      </c>
      <c r="E60" s="39" t="s">
        <v>327</v>
      </c>
      <c r="F60" s="42">
        <v>2959.74</v>
      </c>
      <c r="G60" s="42">
        <v>88.79</v>
      </c>
      <c r="H60" s="42">
        <v>2870.95</v>
      </c>
      <c r="I60" s="39">
        <v>1</v>
      </c>
      <c r="J60" s="39" t="s">
        <v>470</v>
      </c>
      <c r="K60" s="39"/>
      <c r="L60" s="41" t="s">
        <v>581</v>
      </c>
      <c r="M60" s="39"/>
      <c r="N60" s="39" t="s">
        <v>618</v>
      </c>
      <c r="O60" s="39" t="s">
        <v>619</v>
      </c>
      <c r="P60" s="39" t="s">
        <v>327</v>
      </c>
      <c r="Q60" s="46" t="s">
        <v>433</v>
      </c>
    </row>
    <row r="61" spans="1:17" ht="20" customHeight="1" x14ac:dyDescent="0.25">
      <c r="A61" s="39">
        <v>60</v>
      </c>
      <c r="B61" s="40" t="s">
        <v>425</v>
      </c>
      <c r="C61" s="39" t="s">
        <v>620</v>
      </c>
      <c r="D61" s="41" t="s">
        <v>559</v>
      </c>
      <c r="E61" s="39" t="s">
        <v>327</v>
      </c>
      <c r="F61" s="42">
        <v>2312.6</v>
      </c>
      <c r="G61" s="42">
        <v>162.84</v>
      </c>
      <c r="H61" s="42">
        <v>2149.7600000000002</v>
      </c>
      <c r="I61" s="39">
        <v>1</v>
      </c>
      <c r="J61" s="39" t="s">
        <v>470</v>
      </c>
      <c r="K61" s="39"/>
      <c r="L61" s="41" t="s">
        <v>581</v>
      </c>
      <c r="M61" s="39"/>
      <c r="N61" s="39" t="s">
        <v>618</v>
      </c>
      <c r="O61" s="39" t="s">
        <v>619</v>
      </c>
      <c r="P61" s="39" t="s">
        <v>327</v>
      </c>
      <c r="Q61" s="46" t="s">
        <v>433</v>
      </c>
    </row>
    <row r="62" spans="1:17" ht="20" customHeight="1" x14ac:dyDescent="0.25">
      <c r="A62" s="39">
        <v>61</v>
      </c>
      <c r="B62" s="40" t="s">
        <v>425</v>
      </c>
      <c r="C62" s="39" t="s">
        <v>621</v>
      </c>
      <c r="D62" s="41" t="s">
        <v>622</v>
      </c>
      <c r="E62" s="39" t="s">
        <v>327</v>
      </c>
      <c r="F62" s="42">
        <v>383.63</v>
      </c>
      <c r="G62" s="42">
        <v>11.51</v>
      </c>
      <c r="H62" s="42">
        <v>372.12</v>
      </c>
      <c r="I62" s="39">
        <v>1</v>
      </c>
      <c r="J62" s="39" t="s">
        <v>428</v>
      </c>
      <c r="K62" s="39"/>
      <c r="L62" s="41" t="s">
        <v>623</v>
      </c>
      <c r="M62" s="39"/>
      <c r="N62" s="39" t="s">
        <v>624</v>
      </c>
      <c r="O62" s="39" t="s">
        <v>625</v>
      </c>
      <c r="P62" s="39" t="s">
        <v>327</v>
      </c>
      <c r="Q62" s="46" t="s">
        <v>433</v>
      </c>
    </row>
    <row r="63" spans="1:17" ht="20" customHeight="1" x14ac:dyDescent="0.25">
      <c r="A63" s="39">
        <v>62</v>
      </c>
      <c r="B63" s="40" t="s">
        <v>425</v>
      </c>
      <c r="C63" s="39" t="s">
        <v>626</v>
      </c>
      <c r="D63" s="41" t="s">
        <v>622</v>
      </c>
      <c r="E63" s="39" t="s">
        <v>327</v>
      </c>
      <c r="F63" s="42">
        <v>383.63</v>
      </c>
      <c r="G63" s="42">
        <v>11.51</v>
      </c>
      <c r="H63" s="42">
        <v>372.12</v>
      </c>
      <c r="I63" s="39">
        <v>1</v>
      </c>
      <c r="J63" s="39" t="s">
        <v>428</v>
      </c>
      <c r="K63" s="39"/>
      <c r="L63" s="41" t="s">
        <v>623</v>
      </c>
      <c r="M63" s="39"/>
      <c r="N63" s="39" t="s">
        <v>624</v>
      </c>
      <c r="O63" s="39" t="s">
        <v>625</v>
      </c>
      <c r="P63" s="39" t="s">
        <v>327</v>
      </c>
      <c r="Q63" s="46" t="s">
        <v>433</v>
      </c>
    </row>
    <row r="64" spans="1:17" ht="20" customHeight="1" x14ac:dyDescent="0.25">
      <c r="A64" s="39">
        <v>63</v>
      </c>
      <c r="B64" s="40" t="s">
        <v>425</v>
      </c>
      <c r="C64" s="39" t="s">
        <v>627</v>
      </c>
      <c r="D64" s="41" t="s">
        <v>622</v>
      </c>
      <c r="E64" s="39" t="s">
        <v>327</v>
      </c>
      <c r="F64" s="42">
        <v>383.63</v>
      </c>
      <c r="G64" s="42">
        <v>11.51</v>
      </c>
      <c r="H64" s="42">
        <v>372.12</v>
      </c>
      <c r="I64" s="39">
        <v>1</v>
      </c>
      <c r="J64" s="39" t="s">
        <v>428</v>
      </c>
      <c r="K64" s="39"/>
      <c r="L64" s="41" t="s">
        <v>623</v>
      </c>
      <c r="M64" s="39"/>
      <c r="N64" s="39" t="s">
        <v>624</v>
      </c>
      <c r="O64" s="39" t="s">
        <v>625</v>
      </c>
      <c r="P64" s="39" t="s">
        <v>327</v>
      </c>
      <c r="Q64" s="46" t="s">
        <v>433</v>
      </c>
    </row>
    <row r="65" spans="1:17" ht="20" customHeight="1" x14ac:dyDescent="0.25">
      <c r="A65" s="39">
        <v>64</v>
      </c>
      <c r="B65" s="40" t="s">
        <v>425</v>
      </c>
      <c r="C65" s="39" t="s">
        <v>628</v>
      </c>
      <c r="D65" s="41" t="s">
        <v>547</v>
      </c>
      <c r="E65" s="39" t="s">
        <v>463</v>
      </c>
      <c r="F65" s="42">
        <v>5035.29</v>
      </c>
      <c r="G65" s="42">
        <v>151.06</v>
      </c>
      <c r="H65" s="42">
        <v>4884.2299999999996</v>
      </c>
      <c r="I65" s="39">
        <v>1</v>
      </c>
      <c r="J65" s="39" t="s">
        <v>428</v>
      </c>
      <c r="K65" s="39"/>
      <c r="L65" s="41" t="s">
        <v>629</v>
      </c>
      <c r="M65" s="39"/>
      <c r="N65" s="39" t="s">
        <v>630</v>
      </c>
      <c r="O65" s="39" t="s">
        <v>631</v>
      </c>
      <c r="P65" s="39" t="s">
        <v>474</v>
      </c>
      <c r="Q65" s="46" t="s">
        <v>433</v>
      </c>
    </row>
    <row r="66" spans="1:17" ht="20" customHeight="1" x14ac:dyDescent="0.25">
      <c r="A66" s="39">
        <v>65</v>
      </c>
      <c r="B66" s="40" t="s">
        <v>425</v>
      </c>
      <c r="C66" s="39" t="s">
        <v>632</v>
      </c>
      <c r="D66" s="41" t="s">
        <v>633</v>
      </c>
      <c r="E66" s="39" t="s">
        <v>463</v>
      </c>
      <c r="F66" s="42">
        <v>2140.35</v>
      </c>
      <c r="G66" s="42">
        <v>64.209999999999994</v>
      </c>
      <c r="H66" s="42">
        <v>2076.14</v>
      </c>
      <c r="I66" s="39">
        <v>1</v>
      </c>
      <c r="J66" s="39" t="s">
        <v>486</v>
      </c>
      <c r="K66" s="39"/>
      <c r="L66" s="41" t="s">
        <v>634</v>
      </c>
      <c r="M66" s="39"/>
      <c r="N66" s="39" t="s">
        <v>635</v>
      </c>
      <c r="O66" s="39" t="s">
        <v>636</v>
      </c>
      <c r="P66" s="39" t="s">
        <v>474</v>
      </c>
      <c r="Q66" s="46" t="s">
        <v>433</v>
      </c>
    </row>
    <row r="67" spans="1:17" ht="20" customHeight="1" x14ac:dyDescent="0.25">
      <c r="A67" s="39">
        <v>66</v>
      </c>
      <c r="B67" s="40" t="s">
        <v>425</v>
      </c>
      <c r="C67" s="39" t="s">
        <v>637</v>
      </c>
      <c r="D67" s="41" t="s">
        <v>638</v>
      </c>
      <c r="E67" s="39" t="s">
        <v>463</v>
      </c>
      <c r="F67" s="42">
        <v>14149.49</v>
      </c>
      <c r="G67" s="42">
        <v>424.48</v>
      </c>
      <c r="H67" s="42">
        <v>13725.01</v>
      </c>
      <c r="I67" s="39">
        <v>1</v>
      </c>
      <c r="J67" s="39" t="s">
        <v>470</v>
      </c>
      <c r="K67" s="39"/>
      <c r="L67" s="41" t="s">
        <v>639</v>
      </c>
      <c r="M67" s="39"/>
      <c r="N67" s="39" t="s">
        <v>640</v>
      </c>
      <c r="O67" s="39" t="s">
        <v>641</v>
      </c>
      <c r="P67" s="39" t="s">
        <v>474</v>
      </c>
      <c r="Q67" s="46" t="s">
        <v>433</v>
      </c>
    </row>
    <row r="68" spans="1:17" ht="20" customHeight="1" x14ac:dyDescent="0.25">
      <c r="A68" s="39">
        <v>67</v>
      </c>
      <c r="B68" s="40" t="s">
        <v>425</v>
      </c>
      <c r="C68" s="39" t="s">
        <v>642</v>
      </c>
      <c r="D68" s="41" t="s">
        <v>547</v>
      </c>
      <c r="E68" s="39" t="s">
        <v>463</v>
      </c>
      <c r="F68" s="42">
        <v>1951.18</v>
      </c>
      <c r="G68" s="42">
        <v>58.54</v>
      </c>
      <c r="H68" s="42">
        <v>1892.64</v>
      </c>
      <c r="I68" s="39">
        <v>1</v>
      </c>
      <c r="J68" s="39" t="s">
        <v>428</v>
      </c>
      <c r="K68" s="39"/>
      <c r="L68" s="41" t="s">
        <v>643</v>
      </c>
      <c r="M68" s="39"/>
      <c r="N68" s="39" t="s">
        <v>644</v>
      </c>
      <c r="O68" s="39" t="s">
        <v>645</v>
      </c>
      <c r="P68" s="39" t="s">
        <v>474</v>
      </c>
      <c r="Q68" s="46" t="s">
        <v>433</v>
      </c>
    </row>
    <row r="69" spans="1:17" ht="20" customHeight="1" x14ac:dyDescent="0.25">
      <c r="A69" s="39">
        <v>68</v>
      </c>
      <c r="B69" s="40" t="s">
        <v>425</v>
      </c>
      <c r="C69" s="39" t="s">
        <v>646</v>
      </c>
      <c r="D69" s="41" t="s">
        <v>547</v>
      </c>
      <c r="E69" s="39" t="s">
        <v>463</v>
      </c>
      <c r="F69" s="42">
        <v>2216.5500000000002</v>
      </c>
      <c r="G69" s="42">
        <v>66.5</v>
      </c>
      <c r="H69" s="42">
        <v>2150.0500000000002</v>
      </c>
      <c r="I69" s="39">
        <v>1</v>
      </c>
      <c r="J69" s="39" t="s">
        <v>428</v>
      </c>
      <c r="K69" s="39"/>
      <c r="L69" s="41" t="s">
        <v>647</v>
      </c>
      <c r="M69" s="39"/>
      <c r="N69" s="39" t="s">
        <v>648</v>
      </c>
      <c r="O69" s="39" t="s">
        <v>649</v>
      </c>
      <c r="P69" s="39" t="s">
        <v>474</v>
      </c>
      <c r="Q69" s="46" t="s">
        <v>433</v>
      </c>
    </row>
    <row r="70" spans="1:17" ht="20" customHeight="1" x14ac:dyDescent="0.25">
      <c r="A70" s="39">
        <v>69</v>
      </c>
      <c r="B70" s="40" t="s">
        <v>425</v>
      </c>
      <c r="C70" s="39" t="s">
        <v>650</v>
      </c>
      <c r="D70" s="41" t="s">
        <v>547</v>
      </c>
      <c r="E70" s="39" t="s">
        <v>463</v>
      </c>
      <c r="F70" s="42">
        <v>174</v>
      </c>
      <c r="G70" s="42">
        <v>5.22</v>
      </c>
      <c r="H70" s="42">
        <v>168.78</v>
      </c>
      <c r="I70" s="39">
        <v>1</v>
      </c>
      <c r="J70" s="39" t="s">
        <v>428</v>
      </c>
      <c r="K70" s="39"/>
      <c r="L70" s="41" t="s">
        <v>651</v>
      </c>
      <c r="M70" s="39"/>
      <c r="N70" s="39" t="s">
        <v>652</v>
      </c>
      <c r="O70" s="39" t="s">
        <v>653</v>
      </c>
      <c r="P70" s="39" t="s">
        <v>467</v>
      </c>
      <c r="Q70" s="46" t="s">
        <v>433</v>
      </c>
    </row>
    <row r="71" spans="1:17" ht="20" customHeight="1" x14ac:dyDescent="0.25">
      <c r="A71" s="39">
        <v>70</v>
      </c>
      <c r="B71" s="40" t="s">
        <v>425</v>
      </c>
      <c r="C71" s="39" t="s">
        <v>654</v>
      </c>
      <c r="D71" s="41" t="s">
        <v>547</v>
      </c>
      <c r="E71" s="39" t="s">
        <v>463</v>
      </c>
      <c r="F71" s="42">
        <v>7693.91</v>
      </c>
      <c r="G71" s="42">
        <v>230.82</v>
      </c>
      <c r="H71" s="42">
        <v>7463.09</v>
      </c>
      <c r="I71" s="39">
        <v>1</v>
      </c>
      <c r="J71" s="39" t="s">
        <v>428</v>
      </c>
      <c r="K71" s="39"/>
      <c r="L71" s="41" t="s">
        <v>629</v>
      </c>
      <c r="M71" s="39"/>
      <c r="N71" s="39" t="s">
        <v>655</v>
      </c>
      <c r="O71" s="39" t="s">
        <v>656</v>
      </c>
      <c r="P71" s="39" t="s">
        <v>474</v>
      </c>
      <c r="Q71" s="46" t="s">
        <v>433</v>
      </c>
    </row>
    <row r="72" spans="1:17" ht="20" customHeight="1" x14ac:dyDescent="0.25">
      <c r="A72" s="39">
        <v>71</v>
      </c>
      <c r="B72" s="40" t="s">
        <v>425</v>
      </c>
      <c r="C72" s="39" t="s">
        <v>657</v>
      </c>
      <c r="D72" s="41" t="s">
        <v>658</v>
      </c>
      <c r="E72" s="39" t="s">
        <v>463</v>
      </c>
      <c r="F72" s="42">
        <v>213</v>
      </c>
      <c r="G72" s="42">
        <v>6.39</v>
      </c>
      <c r="H72" s="42">
        <v>206.61</v>
      </c>
      <c r="I72" s="39">
        <v>1</v>
      </c>
      <c r="J72" s="39" t="s">
        <v>470</v>
      </c>
      <c r="K72" s="39"/>
      <c r="L72" s="41" t="s">
        <v>659</v>
      </c>
      <c r="M72" s="39"/>
      <c r="N72" s="39" t="s">
        <v>660</v>
      </c>
      <c r="O72" s="39" t="s">
        <v>661</v>
      </c>
      <c r="P72" s="39" t="s">
        <v>474</v>
      </c>
      <c r="Q72" s="46" t="s">
        <v>433</v>
      </c>
    </row>
    <row r="73" spans="1:17" ht="20" customHeight="1" x14ac:dyDescent="0.25">
      <c r="A73" s="39">
        <v>72</v>
      </c>
      <c r="B73" s="40" t="s">
        <v>425</v>
      </c>
      <c r="C73" s="39" t="s">
        <v>662</v>
      </c>
      <c r="D73" s="41" t="s">
        <v>547</v>
      </c>
      <c r="E73" s="39" t="s">
        <v>463</v>
      </c>
      <c r="F73" s="42">
        <v>257.5</v>
      </c>
      <c r="G73" s="42">
        <v>7.73</v>
      </c>
      <c r="H73" s="42">
        <v>249.77</v>
      </c>
      <c r="I73" s="39">
        <v>1</v>
      </c>
      <c r="J73" s="39" t="s">
        <v>428</v>
      </c>
      <c r="K73" s="39"/>
      <c r="L73" s="41" t="s">
        <v>629</v>
      </c>
      <c r="M73" s="39"/>
      <c r="N73" s="39" t="s">
        <v>663</v>
      </c>
      <c r="O73" s="39" t="s">
        <v>664</v>
      </c>
      <c r="P73" s="39" t="s">
        <v>474</v>
      </c>
      <c r="Q73" s="46" t="s">
        <v>433</v>
      </c>
    </row>
    <row r="74" spans="1:17" ht="20" customHeight="1" x14ac:dyDescent="0.25">
      <c r="A74" s="39">
        <v>73</v>
      </c>
      <c r="B74" s="40" t="s">
        <v>425</v>
      </c>
      <c r="C74" s="47" t="s">
        <v>665</v>
      </c>
      <c r="D74" s="41" t="s">
        <v>666</v>
      </c>
      <c r="E74" s="39" t="s">
        <v>43</v>
      </c>
      <c r="F74" s="42">
        <v>1000.8</v>
      </c>
      <c r="G74" s="42">
        <v>30.02</v>
      </c>
      <c r="H74" s="42">
        <v>970.78</v>
      </c>
      <c r="I74" s="39">
        <v>1</v>
      </c>
      <c r="J74" s="39" t="s">
        <v>28</v>
      </c>
      <c r="K74" s="39"/>
      <c r="L74" s="41" t="s">
        <v>60</v>
      </c>
      <c r="M74" s="39"/>
      <c r="N74" s="39" t="s">
        <v>667</v>
      </c>
      <c r="O74" s="39" t="s">
        <v>668</v>
      </c>
      <c r="P74" s="39" t="s">
        <v>422</v>
      </c>
    </row>
    <row r="75" spans="1:17" ht="20" customHeight="1" x14ac:dyDescent="0.25">
      <c r="A75" s="39">
        <v>74</v>
      </c>
      <c r="B75" s="40" t="s">
        <v>425</v>
      </c>
      <c r="C75" s="47" t="s">
        <v>669</v>
      </c>
      <c r="D75" s="41" t="s">
        <v>520</v>
      </c>
      <c r="E75" s="41" t="s">
        <v>520</v>
      </c>
      <c r="F75" s="42">
        <v>445.75</v>
      </c>
      <c r="G75" s="42">
        <v>13.37</v>
      </c>
      <c r="H75" s="42">
        <v>432.38</v>
      </c>
      <c r="I75" s="39">
        <v>1</v>
      </c>
      <c r="J75" s="39" t="s">
        <v>670</v>
      </c>
      <c r="K75" s="39"/>
      <c r="L75" s="41" t="s">
        <v>671</v>
      </c>
      <c r="M75" s="39"/>
      <c r="N75" s="39" t="s">
        <v>667</v>
      </c>
      <c r="O75" s="39" t="s">
        <v>668</v>
      </c>
      <c r="P75" s="39" t="s">
        <v>405</v>
      </c>
    </row>
    <row r="76" spans="1:17" ht="20" customHeight="1" x14ac:dyDescent="0.25">
      <c r="A76" s="39">
        <v>75</v>
      </c>
      <c r="B76" s="40" t="s">
        <v>425</v>
      </c>
      <c r="C76" s="47" t="s">
        <v>672</v>
      </c>
      <c r="D76" s="41" t="s">
        <v>500</v>
      </c>
      <c r="E76" s="39" t="s">
        <v>513</v>
      </c>
      <c r="F76" s="42">
        <v>48.72</v>
      </c>
      <c r="G76" s="42">
        <v>8.01</v>
      </c>
      <c r="H76" s="42">
        <v>40.71</v>
      </c>
      <c r="I76" s="39">
        <v>1</v>
      </c>
      <c r="J76" s="39" t="s">
        <v>28</v>
      </c>
      <c r="K76" s="39"/>
      <c r="L76" s="41" t="s">
        <v>55</v>
      </c>
      <c r="M76" s="39"/>
      <c r="N76" s="39" t="s">
        <v>667</v>
      </c>
      <c r="O76" s="39" t="s">
        <v>668</v>
      </c>
      <c r="P76" s="39" t="s">
        <v>513</v>
      </c>
    </row>
    <row r="77" spans="1:17" ht="20" customHeight="1" x14ac:dyDescent="0.25">
      <c r="A77" s="39">
        <v>76</v>
      </c>
      <c r="B77" s="40" t="s">
        <v>425</v>
      </c>
      <c r="C77" s="47" t="s">
        <v>673</v>
      </c>
      <c r="D77" s="41" t="s">
        <v>447</v>
      </c>
      <c r="E77" s="39" t="s">
        <v>406</v>
      </c>
      <c r="F77" s="42">
        <v>442.74</v>
      </c>
      <c r="G77" s="42">
        <v>231.52</v>
      </c>
      <c r="H77" s="42">
        <v>211.22</v>
      </c>
      <c r="I77" s="39">
        <v>1</v>
      </c>
      <c r="J77" s="39" t="s">
        <v>28</v>
      </c>
      <c r="K77" s="39"/>
      <c r="L77" s="41" t="s">
        <v>674</v>
      </c>
      <c r="M77" s="39"/>
      <c r="N77" s="39" t="s">
        <v>667</v>
      </c>
      <c r="O77" s="39" t="s">
        <v>668</v>
      </c>
      <c r="P77" s="39" t="s">
        <v>406</v>
      </c>
    </row>
    <row r="78" spans="1:17" ht="20" customHeight="1" x14ac:dyDescent="0.25">
      <c r="A78" s="39">
        <v>77</v>
      </c>
      <c r="B78" s="40" t="s">
        <v>425</v>
      </c>
      <c r="C78" s="48" t="s">
        <v>675</v>
      </c>
      <c r="D78" s="41" t="s">
        <v>458</v>
      </c>
      <c r="E78" s="41" t="s">
        <v>458</v>
      </c>
      <c r="F78" s="42">
        <v>233.82</v>
      </c>
      <c r="G78" s="42">
        <v>7.01</v>
      </c>
      <c r="H78" s="42">
        <v>226.81</v>
      </c>
      <c r="I78" s="39">
        <v>1</v>
      </c>
      <c r="J78" s="39" t="s">
        <v>670</v>
      </c>
      <c r="K78" s="39"/>
      <c r="L78" s="41" t="s">
        <v>676</v>
      </c>
      <c r="M78" s="39"/>
      <c r="N78" s="39" t="s">
        <v>677</v>
      </c>
      <c r="O78" s="39" t="s">
        <v>678</v>
      </c>
      <c r="P78" s="39" t="s">
        <v>398</v>
      </c>
    </row>
    <row r="79" spans="1:17" ht="20" customHeight="1" x14ac:dyDescent="0.25">
      <c r="A79" s="39">
        <v>78</v>
      </c>
      <c r="B79" s="40" t="s">
        <v>425</v>
      </c>
      <c r="C79" s="48" t="s">
        <v>679</v>
      </c>
      <c r="D79" s="41" t="s">
        <v>450</v>
      </c>
      <c r="E79" s="41" t="s">
        <v>450</v>
      </c>
      <c r="F79" s="42">
        <v>310.8</v>
      </c>
      <c r="G79" s="42">
        <v>9.32</v>
      </c>
      <c r="H79" s="42">
        <v>301.48</v>
      </c>
      <c r="I79" s="39">
        <v>1</v>
      </c>
      <c r="J79" s="39" t="s">
        <v>28</v>
      </c>
      <c r="K79" s="39"/>
      <c r="L79" s="41" t="s">
        <v>44</v>
      </c>
      <c r="M79" s="39"/>
      <c r="N79" s="39" t="s">
        <v>677</v>
      </c>
      <c r="O79" s="39" t="s">
        <v>678</v>
      </c>
      <c r="P79" s="39" t="s">
        <v>422</v>
      </c>
    </row>
    <row r="80" spans="1:17" ht="20" customHeight="1" x14ac:dyDescent="0.25">
      <c r="A80" s="39">
        <v>79</v>
      </c>
      <c r="B80" s="40" t="s">
        <v>425</v>
      </c>
      <c r="C80" s="48" t="s">
        <v>680</v>
      </c>
      <c r="D80" s="41" t="s">
        <v>495</v>
      </c>
      <c r="E80" s="39" t="s">
        <v>27</v>
      </c>
      <c r="F80" s="42">
        <v>3525.5</v>
      </c>
      <c r="G80" s="42">
        <v>789.65</v>
      </c>
      <c r="H80" s="42">
        <v>2735.85</v>
      </c>
      <c r="I80" s="39">
        <v>1</v>
      </c>
      <c r="J80" s="39" t="s">
        <v>26</v>
      </c>
      <c r="K80" s="39"/>
      <c r="L80" s="41" t="s">
        <v>681</v>
      </c>
      <c r="M80" s="39"/>
      <c r="N80" s="39" t="s">
        <v>677</v>
      </c>
      <c r="O80" s="39" t="s">
        <v>678</v>
      </c>
      <c r="P80" s="39" t="s">
        <v>27</v>
      </c>
    </row>
    <row r="81" spans="1:16" ht="20" customHeight="1" x14ac:dyDescent="0.25">
      <c r="A81" s="39">
        <v>80</v>
      </c>
      <c r="B81" s="40" t="s">
        <v>425</v>
      </c>
      <c r="C81" s="48" t="s">
        <v>682</v>
      </c>
      <c r="D81" s="41" t="s">
        <v>500</v>
      </c>
      <c r="E81" s="39" t="s">
        <v>397</v>
      </c>
      <c r="F81" s="42">
        <v>1239.49</v>
      </c>
      <c r="G81" s="42">
        <v>170.74</v>
      </c>
      <c r="H81" s="42">
        <v>1068.75</v>
      </c>
      <c r="I81" s="39">
        <v>1</v>
      </c>
      <c r="J81" s="39" t="s">
        <v>28</v>
      </c>
      <c r="K81" s="39"/>
      <c r="L81" s="41" t="s">
        <v>683</v>
      </c>
      <c r="M81" s="39"/>
      <c r="N81" s="39" t="s">
        <v>677</v>
      </c>
      <c r="O81" s="39" t="s">
        <v>678</v>
      </c>
      <c r="P81" s="39" t="s">
        <v>397</v>
      </c>
    </row>
    <row r="82" spans="1:16" ht="20" customHeight="1" x14ac:dyDescent="0.25">
      <c r="A82" s="39">
        <v>81</v>
      </c>
      <c r="B82" s="40" t="s">
        <v>425</v>
      </c>
      <c r="C82" s="48" t="s">
        <v>684</v>
      </c>
      <c r="D82" s="41" t="s">
        <v>500</v>
      </c>
      <c r="E82" s="39" t="s">
        <v>513</v>
      </c>
      <c r="F82" s="42">
        <v>48.72</v>
      </c>
      <c r="G82" s="42">
        <v>8.01</v>
      </c>
      <c r="H82" s="42">
        <v>40.71</v>
      </c>
      <c r="I82" s="39">
        <v>1</v>
      </c>
      <c r="J82" s="39" t="s">
        <v>28</v>
      </c>
      <c r="K82" s="39"/>
      <c r="L82" s="41" t="s">
        <v>55</v>
      </c>
      <c r="M82" s="39"/>
      <c r="N82" s="39" t="s">
        <v>677</v>
      </c>
      <c r="O82" s="39" t="s">
        <v>678</v>
      </c>
      <c r="P82" s="39" t="s">
        <v>513</v>
      </c>
    </row>
    <row r="83" spans="1:16" ht="20" customHeight="1" x14ac:dyDescent="0.25">
      <c r="A83" s="39">
        <v>82</v>
      </c>
      <c r="B83" s="40" t="s">
        <v>425</v>
      </c>
      <c r="C83" s="48" t="s">
        <v>685</v>
      </c>
      <c r="D83" s="41" t="s">
        <v>447</v>
      </c>
      <c r="E83" s="39" t="s">
        <v>420</v>
      </c>
      <c r="F83" s="42">
        <v>986</v>
      </c>
      <c r="G83" s="42">
        <v>699.08</v>
      </c>
      <c r="H83" s="42">
        <v>286.92</v>
      </c>
      <c r="I83" s="39">
        <v>1</v>
      </c>
      <c r="J83" s="39" t="s">
        <v>28</v>
      </c>
      <c r="K83" s="39"/>
      <c r="L83" s="41" t="s">
        <v>686</v>
      </c>
      <c r="M83" s="39"/>
      <c r="N83" s="39" t="s">
        <v>677</v>
      </c>
      <c r="O83" s="39" t="s">
        <v>678</v>
      </c>
      <c r="P83" s="39" t="s">
        <v>420</v>
      </c>
    </row>
    <row r="84" spans="1:16" ht="20" customHeight="1" x14ac:dyDescent="0.25">
      <c r="A84" s="39">
        <v>83</v>
      </c>
      <c r="B84" s="40" t="s">
        <v>425</v>
      </c>
      <c r="C84" s="48" t="s">
        <v>687</v>
      </c>
      <c r="D84" s="41" t="s">
        <v>447</v>
      </c>
      <c r="E84" s="39" t="s">
        <v>406</v>
      </c>
      <c r="F84" s="42">
        <v>455.38</v>
      </c>
      <c r="G84" s="42">
        <v>352.34</v>
      </c>
      <c r="H84" s="42">
        <v>103.04</v>
      </c>
      <c r="I84" s="39">
        <v>1</v>
      </c>
      <c r="J84" s="39" t="s">
        <v>28</v>
      </c>
      <c r="K84" s="39"/>
      <c r="L84" s="41" t="s">
        <v>49</v>
      </c>
      <c r="M84" s="39"/>
      <c r="N84" s="39" t="s">
        <v>677</v>
      </c>
      <c r="O84" s="39" t="s">
        <v>678</v>
      </c>
      <c r="P84" s="39" t="s">
        <v>406</v>
      </c>
    </row>
    <row r="85" spans="1:16" ht="20" customHeight="1" x14ac:dyDescent="0.25">
      <c r="A85" s="39">
        <v>84</v>
      </c>
      <c r="B85" s="40" t="s">
        <v>425</v>
      </c>
      <c r="C85" s="48" t="s">
        <v>688</v>
      </c>
      <c r="D85" s="41" t="s">
        <v>689</v>
      </c>
      <c r="E85" s="39" t="s">
        <v>690</v>
      </c>
      <c r="F85" s="42">
        <v>1147.3599999999999</v>
      </c>
      <c r="G85" s="42">
        <v>1060.83</v>
      </c>
      <c r="H85" s="42">
        <v>86.53</v>
      </c>
      <c r="I85" s="39">
        <v>1</v>
      </c>
      <c r="J85" s="39" t="s">
        <v>32</v>
      </c>
      <c r="K85" s="39"/>
      <c r="L85" s="41" t="s">
        <v>691</v>
      </c>
      <c r="M85" s="39"/>
      <c r="N85" s="39" t="s">
        <v>677</v>
      </c>
      <c r="O85" s="39" t="s">
        <v>678</v>
      </c>
      <c r="P85" s="39" t="s">
        <v>690</v>
      </c>
    </row>
    <row r="86" spans="1:16" ht="20" customHeight="1" x14ac:dyDescent="0.25">
      <c r="A86" s="39">
        <v>85</v>
      </c>
      <c r="B86" s="40" t="s">
        <v>425</v>
      </c>
      <c r="C86" s="47" t="s">
        <v>692</v>
      </c>
      <c r="D86" s="41" t="s">
        <v>503</v>
      </c>
      <c r="E86" s="39" t="s">
        <v>404</v>
      </c>
      <c r="F86" s="42">
        <v>322.99</v>
      </c>
      <c r="G86" s="42">
        <v>9.69</v>
      </c>
      <c r="H86" s="42">
        <v>313.3</v>
      </c>
      <c r="I86" s="39">
        <v>1</v>
      </c>
      <c r="J86" s="39" t="s">
        <v>670</v>
      </c>
      <c r="K86" s="39"/>
      <c r="L86" s="41" t="s">
        <v>693</v>
      </c>
      <c r="M86" s="39"/>
      <c r="N86" s="39" t="s">
        <v>694</v>
      </c>
      <c r="O86" s="39" t="s">
        <v>695</v>
      </c>
      <c r="P86" s="39" t="s">
        <v>404</v>
      </c>
    </row>
    <row r="87" spans="1:16" ht="20" customHeight="1" x14ac:dyDescent="0.25">
      <c r="A87" s="39">
        <v>86</v>
      </c>
      <c r="B87" s="40" t="s">
        <v>425</v>
      </c>
      <c r="C87" s="47" t="s">
        <v>696</v>
      </c>
      <c r="D87" s="41" t="s">
        <v>438</v>
      </c>
      <c r="E87" s="39" t="s">
        <v>27</v>
      </c>
      <c r="F87" s="42">
        <v>2282.5</v>
      </c>
      <c r="G87" s="42">
        <v>68.48</v>
      </c>
      <c r="H87" s="42">
        <v>2214.02</v>
      </c>
      <c r="I87" s="39">
        <v>1</v>
      </c>
      <c r="J87" s="39" t="s">
        <v>28</v>
      </c>
      <c r="K87" s="39"/>
      <c r="L87" s="41" t="s">
        <v>697</v>
      </c>
      <c r="M87" s="39"/>
      <c r="N87" s="39" t="s">
        <v>694</v>
      </c>
      <c r="O87" s="39" t="s">
        <v>695</v>
      </c>
      <c r="P87" s="39" t="s">
        <v>27</v>
      </c>
    </row>
    <row r="88" spans="1:16" ht="20" customHeight="1" x14ac:dyDescent="0.25">
      <c r="A88" s="39">
        <v>87</v>
      </c>
      <c r="B88" s="40" t="s">
        <v>425</v>
      </c>
      <c r="C88" s="47" t="s">
        <v>698</v>
      </c>
      <c r="D88" s="41" t="s">
        <v>699</v>
      </c>
      <c r="E88" s="39" t="s">
        <v>700</v>
      </c>
      <c r="F88" s="42">
        <v>615.88</v>
      </c>
      <c r="G88" s="42">
        <v>18.48</v>
      </c>
      <c r="H88" s="42">
        <v>597.4</v>
      </c>
      <c r="I88" s="39">
        <v>1</v>
      </c>
      <c r="J88" s="39" t="s">
        <v>28</v>
      </c>
      <c r="K88" s="39"/>
      <c r="L88" s="41" t="s">
        <v>701</v>
      </c>
      <c r="M88" s="39"/>
      <c r="N88" s="39" t="s">
        <v>694</v>
      </c>
      <c r="O88" s="39" t="s">
        <v>695</v>
      </c>
      <c r="P88" s="39" t="s">
        <v>700</v>
      </c>
    </row>
    <row r="89" spans="1:16" ht="20" customHeight="1" x14ac:dyDescent="0.25">
      <c r="A89" s="39">
        <v>88</v>
      </c>
      <c r="B89" s="40" t="s">
        <v>425</v>
      </c>
      <c r="C89" s="47" t="s">
        <v>702</v>
      </c>
      <c r="D89" s="41" t="s">
        <v>689</v>
      </c>
      <c r="E89" s="39" t="s">
        <v>417</v>
      </c>
      <c r="F89" s="42">
        <v>192.75</v>
      </c>
      <c r="G89" s="42">
        <v>141.91</v>
      </c>
      <c r="H89" s="42">
        <v>50.84</v>
      </c>
      <c r="I89" s="39">
        <v>1</v>
      </c>
      <c r="J89" s="39" t="s">
        <v>28</v>
      </c>
      <c r="K89" s="39"/>
      <c r="L89" s="41" t="s">
        <v>417</v>
      </c>
      <c r="M89" s="39"/>
      <c r="N89" s="39" t="s">
        <v>694</v>
      </c>
      <c r="O89" s="39" t="s">
        <v>695</v>
      </c>
      <c r="P89" s="39" t="s">
        <v>417</v>
      </c>
    </row>
    <row r="90" spans="1:16" ht="20" customHeight="1" x14ac:dyDescent="0.25">
      <c r="A90" s="39">
        <v>89</v>
      </c>
      <c r="B90" s="40" t="s">
        <v>425</v>
      </c>
      <c r="C90" s="47" t="s">
        <v>703</v>
      </c>
      <c r="D90" s="41" t="s">
        <v>500</v>
      </c>
      <c r="E90" s="39" t="s">
        <v>411</v>
      </c>
      <c r="F90" s="42">
        <v>390.98</v>
      </c>
      <c r="G90" s="42">
        <v>43.32</v>
      </c>
      <c r="H90" s="42">
        <v>347.66</v>
      </c>
      <c r="I90" s="39">
        <v>1</v>
      </c>
      <c r="J90" s="39" t="s">
        <v>28</v>
      </c>
      <c r="K90" s="39"/>
      <c r="L90" s="41" t="s">
        <v>704</v>
      </c>
      <c r="M90" s="39"/>
      <c r="N90" s="39" t="s">
        <v>694</v>
      </c>
      <c r="O90" s="39" t="s">
        <v>695</v>
      </c>
      <c r="P90" s="39" t="s">
        <v>411</v>
      </c>
    </row>
    <row r="91" spans="1:16" ht="20" customHeight="1" x14ac:dyDescent="0.25">
      <c r="A91" s="39">
        <v>90</v>
      </c>
      <c r="B91" s="40" t="s">
        <v>425</v>
      </c>
      <c r="C91" s="47" t="s">
        <v>705</v>
      </c>
      <c r="D91" s="41" t="s">
        <v>447</v>
      </c>
      <c r="E91" s="39" t="s">
        <v>406</v>
      </c>
      <c r="F91" s="42">
        <v>442.06</v>
      </c>
      <c r="G91" s="42">
        <v>227.76</v>
      </c>
      <c r="H91" s="42">
        <v>214.3</v>
      </c>
      <c r="I91" s="39">
        <v>1</v>
      </c>
      <c r="J91" s="39" t="s">
        <v>28</v>
      </c>
      <c r="K91" s="39"/>
      <c r="L91" s="41" t="s">
        <v>674</v>
      </c>
      <c r="M91" s="39"/>
      <c r="N91" s="39" t="s">
        <v>694</v>
      </c>
      <c r="O91" s="39" t="s">
        <v>695</v>
      </c>
      <c r="P91" s="39" t="s">
        <v>406</v>
      </c>
    </row>
    <row r="92" spans="1:16" ht="20" customHeight="1" x14ac:dyDescent="0.25">
      <c r="A92" s="39">
        <v>91</v>
      </c>
      <c r="B92" s="40" t="s">
        <v>425</v>
      </c>
      <c r="C92" s="47" t="s">
        <v>706</v>
      </c>
      <c r="D92" s="41" t="s">
        <v>707</v>
      </c>
      <c r="E92" s="39" t="s">
        <v>708</v>
      </c>
      <c r="F92" s="42">
        <v>456.74</v>
      </c>
      <c r="G92" s="42">
        <v>345.96</v>
      </c>
      <c r="H92" s="42">
        <v>110.78</v>
      </c>
      <c r="I92" s="39">
        <v>1</v>
      </c>
      <c r="J92" s="39" t="s">
        <v>28</v>
      </c>
      <c r="K92" s="39"/>
      <c r="L92" s="41" t="s">
        <v>709</v>
      </c>
      <c r="M92" s="39"/>
      <c r="N92" s="39" t="s">
        <v>694</v>
      </c>
      <c r="O92" s="39" t="s">
        <v>695</v>
      </c>
      <c r="P92" s="39" t="s">
        <v>708</v>
      </c>
    </row>
    <row r="93" spans="1:16" ht="20" customHeight="1" x14ac:dyDescent="0.25">
      <c r="A93" s="39">
        <v>92</v>
      </c>
      <c r="B93" s="40" t="s">
        <v>425</v>
      </c>
      <c r="C93" s="48" t="s">
        <v>710</v>
      </c>
      <c r="D93" s="41" t="s">
        <v>711</v>
      </c>
      <c r="E93" s="39" t="s">
        <v>463</v>
      </c>
      <c r="F93" s="42">
        <v>6886.84</v>
      </c>
      <c r="G93" s="42">
        <v>206.61</v>
      </c>
      <c r="H93" s="42">
        <v>6680.23</v>
      </c>
      <c r="I93" s="39">
        <v>1</v>
      </c>
      <c r="J93" s="39" t="s">
        <v>26</v>
      </c>
      <c r="K93" s="39"/>
      <c r="L93" s="41" t="s">
        <v>712</v>
      </c>
      <c r="M93" s="39"/>
      <c r="N93" s="39" t="s">
        <v>713</v>
      </c>
      <c r="O93" s="39" t="s">
        <v>714</v>
      </c>
      <c r="P93" s="39" t="s">
        <v>474</v>
      </c>
    </row>
    <row r="94" spans="1:16" ht="20" customHeight="1" x14ac:dyDescent="0.25">
      <c r="A94" s="39">
        <v>93</v>
      </c>
      <c r="B94" s="40" t="s">
        <v>425</v>
      </c>
      <c r="C94" s="48" t="s">
        <v>715</v>
      </c>
      <c r="D94" s="41" t="s">
        <v>547</v>
      </c>
      <c r="E94" s="39" t="s">
        <v>463</v>
      </c>
      <c r="F94" s="42">
        <v>1951.18</v>
      </c>
      <c r="G94" s="42">
        <v>58.54</v>
      </c>
      <c r="H94" s="42">
        <v>1892.64</v>
      </c>
      <c r="I94" s="39">
        <v>1</v>
      </c>
      <c r="J94" s="39" t="s">
        <v>28</v>
      </c>
      <c r="K94" s="39"/>
      <c r="L94" s="41" t="s">
        <v>716</v>
      </c>
      <c r="M94" s="39"/>
      <c r="N94" s="39" t="s">
        <v>717</v>
      </c>
      <c r="O94" s="39" t="s">
        <v>718</v>
      </c>
      <c r="P94" s="39" t="s">
        <v>474</v>
      </c>
    </row>
    <row r="95" spans="1:16" ht="20" customHeight="1" x14ac:dyDescent="0.25">
      <c r="A95" s="39">
        <v>94</v>
      </c>
      <c r="B95" s="40" t="s">
        <v>425</v>
      </c>
      <c r="C95" s="48" t="s">
        <v>719</v>
      </c>
      <c r="D95" s="41" t="s">
        <v>547</v>
      </c>
      <c r="E95" s="39" t="s">
        <v>463</v>
      </c>
      <c r="F95" s="42">
        <v>1638.44</v>
      </c>
      <c r="G95" s="42">
        <v>49.15</v>
      </c>
      <c r="H95" s="42">
        <v>1589.29</v>
      </c>
      <c r="I95" s="39">
        <v>1</v>
      </c>
      <c r="J95" s="39" t="s">
        <v>28</v>
      </c>
      <c r="K95" s="39"/>
      <c r="L95" s="41" t="s">
        <v>720</v>
      </c>
      <c r="M95" s="39"/>
      <c r="N95" s="39" t="s">
        <v>721</v>
      </c>
      <c r="O95" s="39" t="s">
        <v>722</v>
      </c>
      <c r="P95" s="39" t="s">
        <v>474</v>
      </c>
    </row>
    <row r="96" spans="1:16" ht="20" customHeight="1" x14ac:dyDescent="0.25">
      <c r="A96" s="39">
        <v>95</v>
      </c>
      <c r="B96" s="40" t="s">
        <v>425</v>
      </c>
      <c r="C96" s="48" t="s">
        <v>723</v>
      </c>
      <c r="D96" s="41" t="s">
        <v>547</v>
      </c>
      <c r="E96" s="39" t="s">
        <v>463</v>
      </c>
      <c r="F96" s="42">
        <v>2375.08</v>
      </c>
      <c r="G96" s="42">
        <v>71.25</v>
      </c>
      <c r="H96" s="42">
        <v>2303.83</v>
      </c>
      <c r="I96" s="39">
        <v>1</v>
      </c>
      <c r="J96" s="39" t="s">
        <v>28</v>
      </c>
      <c r="K96" s="39"/>
      <c r="L96" s="41" t="s">
        <v>716</v>
      </c>
      <c r="M96" s="39"/>
      <c r="N96" s="39" t="s">
        <v>724</v>
      </c>
      <c r="O96" s="39" t="s">
        <v>725</v>
      </c>
      <c r="P96" s="39" t="s">
        <v>474</v>
      </c>
    </row>
    <row r="97" spans="1:16" ht="20" customHeight="1" x14ac:dyDescent="0.25">
      <c r="A97" s="39">
        <v>96</v>
      </c>
      <c r="B97" s="40" t="s">
        <v>425</v>
      </c>
      <c r="C97" s="48" t="s">
        <v>726</v>
      </c>
      <c r="D97" s="41" t="s">
        <v>547</v>
      </c>
      <c r="E97" s="39" t="s">
        <v>463</v>
      </c>
      <c r="F97" s="42">
        <v>257.5</v>
      </c>
      <c r="G97" s="42">
        <v>7.73</v>
      </c>
      <c r="H97" s="42">
        <v>249.77</v>
      </c>
      <c r="I97" s="39">
        <v>1</v>
      </c>
      <c r="J97" s="39" t="s">
        <v>28</v>
      </c>
      <c r="K97" s="39"/>
      <c r="L97" s="41" t="s">
        <v>727</v>
      </c>
      <c r="M97" s="39"/>
      <c r="N97" s="39" t="s">
        <v>728</v>
      </c>
      <c r="O97" s="39" t="s">
        <v>729</v>
      </c>
      <c r="P97" s="39" t="s">
        <v>474</v>
      </c>
    </row>
    <row r="98" spans="1:16" ht="20" customHeight="1" x14ac:dyDescent="0.25">
      <c r="A98" s="39">
        <v>97</v>
      </c>
      <c r="B98" s="40" t="s">
        <v>425</v>
      </c>
      <c r="C98" s="48" t="s">
        <v>730</v>
      </c>
      <c r="D98" s="41" t="s">
        <v>547</v>
      </c>
      <c r="E98" s="39" t="s">
        <v>463</v>
      </c>
      <c r="F98" s="42">
        <v>3221.83</v>
      </c>
      <c r="G98" s="42">
        <v>96.65</v>
      </c>
      <c r="H98" s="42">
        <v>3125.18</v>
      </c>
      <c r="I98" s="39">
        <v>1</v>
      </c>
      <c r="J98" s="39" t="s">
        <v>28</v>
      </c>
      <c r="K98" s="39"/>
      <c r="L98" s="41" t="s">
        <v>731</v>
      </c>
      <c r="M98" s="39"/>
      <c r="N98" s="39" t="s">
        <v>732</v>
      </c>
      <c r="O98" s="39" t="s">
        <v>733</v>
      </c>
      <c r="P98" s="39" t="s">
        <v>474</v>
      </c>
    </row>
    <row r="99" spans="1:16" ht="20" customHeight="1" x14ac:dyDescent="0.25">
      <c r="A99" s="39">
        <v>98</v>
      </c>
      <c r="B99" s="40" t="s">
        <v>425</v>
      </c>
      <c r="C99" s="48" t="s">
        <v>734</v>
      </c>
      <c r="D99" s="41" t="s">
        <v>735</v>
      </c>
      <c r="E99" s="39" t="s">
        <v>463</v>
      </c>
      <c r="F99" s="42">
        <v>1629.52</v>
      </c>
      <c r="G99" s="42">
        <v>48.89</v>
      </c>
      <c r="H99" s="42">
        <v>1580.63</v>
      </c>
      <c r="I99" s="39">
        <v>1</v>
      </c>
      <c r="J99" s="39" t="s">
        <v>26</v>
      </c>
      <c r="K99" s="39"/>
      <c r="L99" s="41" t="s">
        <v>736</v>
      </c>
      <c r="M99" s="39"/>
      <c r="N99" s="39" t="s">
        <v>737</v>
      </c>
      <c r="O99" s="39" t="s">
        <v>738</v>
      </c>
      <c r="P99" s="39" t="s">
        <v>474</v>
      </c>
    </row>
    <row r="100" spans="1:16" ht="20" customHeight="1" x14ac:dyDescent="0.25">
      <c r="A100" s="39">
        <v>99</v>
      </c>
      <c r="B100" s="40" t="s">
        <v>425</v>
      </c>
      <c r="C100" s="48" t="s">
        <v>739</v>
      </c>
      <c r="D100" s="41" t="s">
        <v>547</v>
      </c>
      <c r="E100" s="39" t="s">
        <v>463</v>
      </c>
      <c r="F100" s="42">
        <v>231.75</v>
      </c>
      <c r="G100" s="42">
        <v>6.95</v>
      </c>
      <c r="H100" s="42">
        <v>224.8</v>
      </c>
      <c r="I100" s="39">
        <v>1</v>
      </c>
      <c r="J100" s="39" t="s">
        <v>28</v>
      </c>
      <c r="K100" s="39"/>
      <c r="L100" s="41" t="s">
        <v>727</v>
      </c>
      <c r="M100" s="39"/>
      <c r="N100" s="39" t="s">
        <v>740</v>
      </c>
      <c r="O100" s="39" t="s">
        <v>741</v>
      </c>
      <c r="P100" s="39" t="s">
        <v>474</v>
      </c>
    </row>
    <row r="101" spans="1:16" ht="20" customHeight="1" x14ac:dyDescent="0.25">
      <c r="A101" s="39">
        <v>100</v>
      </c>
      <c r="B101" s="40" t="s">
        <v>425</v>
      </c>
      <c r="C101" s="48" t="s">
        <v>742</v>
      </c>
      <c r="D101" s="41" t="s">
        <v>547</v>
      </c>
      <c r="E101" s="39" t="s">
        <v>463</v>
      </c>
      <c r="F101" s="42">
        <v>774</v>
      </c>
      <c r="G101" s="42">
        <v>23.22</v>
      </c>
      <c r="H101" s="42">
        <v>750.78</v>
      </c>
      <c r="I101" s="39">
        <v>1</v>
      </c>
      <c r="J101" s="39" t="s">
        <v>28</v>
      </c>
      <c r="K101" s="39"/>
      <c r="L101" s="41" t="s">
        <v>743</v>
      </c>
      <c r="M101" s="39"/>
      <c r="N101" s="39" t="s">
        <v>744</v>
      </c>
      <c r="O101" s="39" t="s">
        <v>745</v>
      </c>
      <c r="P101" s="39" t="s">
        <v>467</v>
      </c>
    </row>
    <row r="102" spans="1:16" ht="20" customHeight="1" x14ac:dyDescent="0.25">
      <c r="A102" s="39">
        <v>101</v>
      </c>
      <c r="B102" s="40" t="s">
        <v>425</v>
      </c>
      <c r="C102" s="48" t="s">
        <v>746</v>
      </c>
      <c r="D102" s="41" t="s">
        <v>547</v>
      </c>
      <c r="E102" s="39" t="s">
        <v>463</v>
      </c>
      <c r="F102" s="42">
        <v>1453.85</v>
      </c>
      <c r="G102" s="42">
        <v>43.62</v>
      </c>
      <c r="H102" s="42">
        <v>1410.23</v>
      </c>
      <c r="I102" s="39">
        <v>1</v>
      </c>
      <c r="J102" s="39" t="s">
        <v>28</v>
      </c>
      <c r="K102" s="39"/>
      <c r="L102" s="41" t="s">
        <v>747</v>
      </c>
      <c r="M102" s="39"/>
      <c r="N102" s="39" t="s">
        <v>748</v>
      </c>
      <c r="O102" s="39" t="s">
        <v>749</v>
      </c>
      <c r="P102" s="39" t="s">
        <v>474</v>
      </c>
    </row>
    <row r="103" spans="1:16" ht="20" customHeight="1" x14ac:dyDescent="0.25">
      <c r="A103" s="39">
        <v>102</v>
      </c>
      <c r="B103" s="40" t="s">
        <v>425</v>
      </c>
      <c r="C103" s="48" t="s">
        <v>750</v>
      </c>
      <c r="D103" s="41" t="s">
        <v>547</v>
      </c>
      <c r="E103" s="39" t="s">
        <v>463</v>
      </c>
      <c r="F103" s="42">
        <v>1495.29</v>
      </c>
      <c r="G103" s="42">
        <v>44.86</v>
      </c>
      <c r="H103" s="42">
        <v>1450.43</v>
      </c>
      <c r="I103" s="39">
        <v>1</v>
      </c>
      <c r="J103" s="39" t="s">
        <v>28</v>
      </c>
      <c r="K103" s="39"/>
      <c r="L103" s="41" t="s">
        <v>751</v>
      </c>
      <c r="M103" s="39"/>
      <c r="N103" s="39" t="s">
        <v>752</v>
      </c>
      <c r="O103" s="39" t="s">
        <v>753</v>
      </c>
      <c r="P103" s="39" t="s">
        <v>467</v>
      </c>
    </row>
    <row r="104" spans="1:16" ht="20" customHeight="1" x14ac:dyDescent="0.25">
      <c r="A104" s="39">
        <v>103</v>
      </c>
      <c r="B104" s="40" t="s">
        <v>425</v>
      </c>
      <c r="C104" s="47" t="s">
        <v>754</v>
      </c>
      <c r="D104" s="41" t="s">
        <v>547</v>
      </c>
      <c r="E104" s="39" t="s">
        <v>463</v>
      </c>
      <c r="F104" s="42">
        <v>2182.29</v>
      </c>
      <c r="G104" s="42">
        <v>65.47</v>
      </c>
      <c r="H104" s="42">
        <v>2116.8200000000002</v>
      </c>
      <c r="I104" s="39">
        <v>1</v>
      </c>
      <c r="J104" s="39" t="s">
        <v>28</v>
      </c>
      <c r="K104" s="39"/>
      <c r="L104" s="41" t="s">
        <v>755</v>
      </c>
      <c r="M104" s="39"/>
      <c r="N104" s="39" t="s">
        <v>756</v>
      </c>
      <c r="O104" s="39" t="s">
        <v>757</v>
      </c>
      <c r="P104" s="39" t="s">
        <v>467</v>
      </c>
    </row>
    <row r="105" spans="1:16" ht="20" customHeight="1" x14ac:dyDescent="0.25">
      <c r="A105" s="39">
        <v>104</v>
      </c>
      <c r="B105" s="40" t="s">
        <v>425</v>
      </c>
      <c r="C105" s="47" t="s">
        <v>758</v>
      </c>
      <c r="D105" s="41" t="s">
        <v>759</v>
      </c>
      <c r="E105" s="39" t="s">
        <v>463</v>
      </c>
      <c r="F105" s="42">
        <v>2936.82</v>
      </c>
      <c r="G105" s="42">
        <v>88.1</v>
      </c>
      <c r="H105" s="42">
        <v>2848.72</v>
      </c>
      <c r="I105" s="39">
        <v>1</v>
      </c>
      <c r="J105" s="39" t="s">
        <v>26</v>
      </c>
      <c r="K105" s="39"/>
      <c r="L105" s="41" t="s">
        <v>760</v>
      </c>
      <c r="M105" s="39"/>
      <c r="N105" s="39" t="s">
        <v>761</v>
      </c>
      <c r="O105" s="39" t="s">
        <v>762</v>
      </c>
      <c r="P105" s="39" t="s">
        <v>467</v>
      </c>
    </row>
    <row r="106" spans="1:16" ht="20" customHeight="1" x14ac:dyDescent="0.25">
      <c r="A106" s="39">
        <v>105</v>
      </c>
      <c r="B106" s="40" t="s">
        <v>425</v>
      </c>
      <c r="C106" s="47" t="s">
        <v>763</v>
      </c>
      <c r="D106" s="41" t="s">
        <v>469</v>
      </c>
      <c r="E106" s="39" t="s">
        <v>463</v>
      </c>
      <c r="F106" s="42">
        <v>228</v>
      </c>
      <c r="G106" s="42">
        <v>6.84</v>
      </c>
      <c r="H106" s="42">
        <v>221.16</v>
      </c>
      <c r="I106" s="39">
        <v>1</v>
      </c>
      <c r="J106" s="39" t="s">
        <v>26</v>
      </c>
      <c r="K106" s="39"/>
      <c r="L106" s="41" t="s">
        <v>764</v>
      </c>
      <c r="M106" s="39"/>
      <c r="N106" s="39" t="s">
        <v>765</v>
      </c>
      <c r="O106" s="39" t="s">
        <v>766</v>
      </c>
      <c r="P106" s="39" t="s">
        <v>467</v>
      </c>
    </row>
    <row r="107" spans="1:16" ht="20" customHeight="1" x14ac:dyDescent="0.25">
      <c r="A107" s="39">
        <v>106</v>
      </c>
      <c r="B107" s="40" t="s">
        <v>425</v>
      </c>
      <c r="C107" s="47" t="s">
        <v>767</v>
      </c>
      <c r="D107" s="41" t="s">
        <v>768</v>
      </c>
      <c r="E107" s="39" t="s">
        <v>463</v>
      </c>
      <c r="F107" s="42">
        <v>5131.93</v>
      </c>
      <c r="G107" s="42">
        <v>153.96</v>
      </c>
      <c r="H107" s="42">
        <v>4977.97</v>
      </c>
      <c r="I107" s="39">
        <v>1</v>
      </c>
      <c r="J107" s="39" t="s">
        <v>26</v>
      </c>
      <c r="K107" s="39"/>
      <c r="L107" s="41" t="s">
        <v>64</v>
      </c>
      <c r="M107" s="39"/>
      <c r="N107" s="39" t="s">
        <v>769</v>
      </c>
      <c r="O107" s="39" t="s">
        <v>770</v>
      </c>
      <c r="P107" s="39" t="s">
        <v>474</v>
      </c>
    </row>
    <row r="108" spans="1:16" ht="20" customHeight="1" x14ac:dyDescent="0.25">
      <c r="A108" s="39">
        <v>107</v>
      </c>
      <c r="B108" s="40" t="s">
        <v>425</v>
      </c>
      <c r="C108" s="47" t="s">
        <v>771</v>
      </c>
      <c r="D108" s="41" t="s">
        <v>547</v>
      </c>
      <c r="E108" s="39" t="s">
        <v>463</v>
      </c>
      <c r="F108" s="42">
        <v>3561.72</v>
      </c>
      <c r="G108" s="42">
        <v>106.85</v>
      </c>
      <c r="H108" s="42">
        <v>3454.87</v>
      </c>
      <c r="I108" s="39">
        <v>1</v>
      </c>
      <c r="J108" s="39" t="s">
        <v>28</v>
      </c>
      <c r="K108" s="39"/>
      <c r="L108" s="41" t="s">
        <v>755</v>
      </c>
      <c r="M108" s="39"/>
      <c r="N108" s="39" t="s">
        <v>772</v>
      </c>
      <c r="O108" s="39" t="s">
        <v>773</v>
      </c>
      <c r="P108" s="39" t="s">
        <v>474</v>
      </c>
    </row>
    <row r="109" spans="1:16" ht="20" customHeight="1" x14ac:dyDescent="0.25">
      <c r="A109" s="39">
        <v>108</v>
      </c>
      <c r="B109" s="40" t="s">
        <v>425</v>
      </c>
      <c r="C109" s="47" t="s">
        <v>774</v>
      </c>
      <c r="D109" s="41" t="s">
        <v>476</v>
      </c>
      <c r="E109" s="39" t="s">
        <v>463</v>
      </c>
      <c r="F109" s="42">
        <v>6632.69</v>
      </c>
      <c r="G109" s="42">
        <v>198.98</v>
      </c>
      <c r="H109" s="42">
        <v>6433.71</v>
      </c>
      <c r="I109" s="39">
        <v>1</v>
      </c>
      <c r="J109" s="39" t="s">
        <v>26</v>
      </c>
      <c r="K109" s="39"/>
      <c r="L109" s="41" t="s">
        <v>51</v>
      </c>
      <c r="M109" s="39"/>
      <c r="N109" s="39" t="s">
        <v>775</v>
      </c>
      <c r="O109" s="39" t="s">
        <v>776</v>
      </c>
      <c r="P109" s="39" t="s">
        <v>474</v>
      </c>
    </row>
    <row r="110" spans="1:16" ht="20" customHeight="1" x14ac:dyDescent="0.25">
      <c r="A110" s="39">
        <v>109</v>
      </c>
      <c r="B110" s="40" t="s">
        <v>425</v>
      </c>
      <c r="C110" s="47" t="s">
        <v>777</v>
      </c>
      <c r="D110" s="41" t="s">
        <v>462</v>
      </c>
      <c r="E110" s="39" t="s">
        <v>463</v>
      </c>
      <c r="F110" s="42">
        <v>3395.44</v>
      </c>
      <c r="G110" s="42">
        <v>101.86</v>
      </c>
      <c r="H110" s="42">
        <v>3293.58</v>
      </c>
      <c r="I110" s="39">
        <v>1</v>
      </c>
      <c r="J110" s="39" t="s">
        <v>28</v>
      </c>
      <c r="K110" s="39"/>
      <c r="L110" s="41" t="s">
        <v>727</v>
      </c>
      <c r="M110" s="39"/>
      <c r="N110" s="39" t="s">
        <v>778</v>
      </c>
      <c r="O110" s="39" t="s">
        <v>779</v>
      </c>
      <c r="P110" s="39" t="s">
        <v>474</v>
      </c>
    </row>
    <row r="111" spans="1:16" ht="20" customHeight="1" x14ac:dyDescent="0.25">
      <c r="A111" s="39">
        <v>110</v>
      </c>
      <c r="B111" s="40" t="s">
        <v>425</v>
      </c>
      <c r="C111" s="47" t="s">
        <v>780</v>
      </c>
      <c r="D111" s="41" t="s">
        <v>781</v>
      </c>
      <c r="E111" s="39" t="s">
        <v>463</v>
      </c>
      <c r="F111" s="42">
        <v>4752.7299999999996</v>
      </c>
      <c r="G111" s="42">
        <v>142.58000000000001</v>
      </c>
      <c r="H111" s="42">
        <v>4610.1499999999996</v>
      </c>
      <c r="I111" s="39">
        <v>1</v>
      </c>
      <c r="J111" s="39" t="s">
        <v>26</v>
      </c>
      <c r="K111" s="39"/>
      <c r="L111" s="41" t="s">
        <v>782</v>
      </c>
      <c r="M111" s="39"/>
      <c r="N111" s="39" t="s">
        <v>783</v>
      </c>
      <c r="O111" s="39" t="s">
        <v>784</v>
      </c>
      <c r="P111" s="39" t="s">
        <v>474</v>
      </c>
    </row>
    <row r="112" spans="1:16" ht="20" customHeight="1" x14ac:dyDescent="0.25">
      <c r="A112" s="39">
        <v>111</v>
      </c>
      <c r="B112" s="40" t="s">
        <v>425</v>
      </c>
      <c r="C112" s="47" t="s">
        <v>785</v>
      </c>
      <c r="D112" s="41" t="s">
        <v>476</v>
      </c>
      <c r="E112" s="39" t="s">
        <v>463</v>
      </c>
      <c r="F112" s="42">
        <v>6632.69</v>
      </c>
      <c r="G112" s="42">
        <v>198.98</v>
      </c>
      <c r="H112" s="42">
        <v>6433.71</v>
      </c>
      <c r="I112" s="39">
        <v>1</v>
      </c>
      <c r="J112" s="39" t="s">
        <v>26</v>
      </c>
      <c r="K112" s="39"/>
      <c r="L112" s="41" t="s">
        <v>51</v>
      </c>
      <c r="M112" s="39"/>
      <c r="N112" s="39" t="s">
        <v>786</v>
      </c>
      <c r="O112" s="39" t="s">
        <v>787</v>
      </c>
      <c r="P112" s="39" t="s">
        <v>474</v>
      </c>
    </row>
    <row r="113" spans="1:16" ht="20" customHeight="1" x14ac:dyDescent="0.25">
      <c r="A113" s="39">
        <v>112</v>
      </c>
      <c r="B113" s="40" t="s">
        <v>425</v>
      </c>
      <c r="C113" s="47" t="s">
        <v>788</v>
      </c>
      <c r="D113" s="41" t="s">
        <v>789</v>
      </c>
      <c r="E113" s="39" t="s">
        <v>463</v>
      </c>
      <c r="F113" s="42">
        <v>6886.84</v>
      </c>
      <c r="G113" s="42">
        <v>206.61</v>
      </c>
      <c r="H113" s="42">
        <v>6680.23</v>
      </c>
      <c r="I113" s="39">
        <v>1</v>
      </c>
      <c r="J113" s="39" t="s">
        <v>26</v>
      </c>
      <c r="K113" s="39"/>
      <c r="L113" s="41" t="s">
        <v>712</v>
      </c>
      <c r="M113" s="39"/>
      <c r="N113" s="39" t="s">
        <v>790</v>
      </c>
      <c r="O113" s="39" t="s">
        <v>791</v>
      </c>
      <c r="P113" s="39" t="s">
        <v>474</v>
      </c>
    </row>
    <row r="114" spans="1:16" ht="20" customHeight="1" x14ac:dyDescent="0.25">
      <c r="A114" s="39">
        <v>113</v>
      </c>
      <c r="B114" s="40" t="s">
        <v>425</v>
      </c>
      <c r="C114" s="47" t="s">
        <v>792</v>
      </c>
      <c r="D114" s="41" t="s">
        <v>547</v>
      </c>
      <c r="E114" s="39" t="s">
        <v>463</v>
      </c>
      <c r="F114" s="42">
        <v>4614.21</v>
      </c>
      <c r="G114" s="42">
        <v>138.43</v>
      </c>
      <c r="H114" s="42">
        <v>4475.78</v>
      </c>
      <c r="I114" s="39">
        <v>1</v>
      </c>
      <c r="J114" s="39" t="s">
        <v>28</v>
      </c>
      <c r="K114" s="39"/>
      <c r="L114" s="41" t="s">
        <v>755</v>
      </c>
      <c r="M114" s="39"/>
      <c r="N114" s="39" t="s">
        <v>793</v>
      </c>
      <c r="O114" s="39" t="s">
        <v>794</v>
      </c>
      <c r="P114" s="39" t="s">
        <v>474</v>
      </c>
    </row>
    <row r="115" spans="1:16" ht="20" customHeight="1" x14ac:dyDescent="0.25">
      <c r="A115" s="39">
        <v>114</v>
      </c>
      <c r="B115" s="40" t="s">
        <v>425</v>
      </c>
      <c r="C115" s="47" t="s">
        <v>795</v>
      </c>
      <c r="D115" s="41" t="s">
        <v>768</v>
      </c>
      <c r="E115" s="39" t="s">
        <v>463</v>
      </c>
      <c r="F115" s="42">
        <v>3739.59</v>
      </c>
      <c r="G115" s="42">
        <v>112.19</v>
      </c>
      <c r="H115" s="42">
        <v>3627.4</v>
      </c>
      <c r="I115" s="39">
        <v>1</v>
      </c>
      <c r="J115" s="39" t="s">
        <v>28</v>
      </c>
      <c r="K115" s="39"/>
      <c r="L115" s="41" t="s">
        <v>796</v>
      </c>
      <c r="M115" s="39"/>
      <c r="N115" s="39" t="s">
        <v>797</v>
      </c>
      <c r="O115" s="39" t="s">
        <v>798</v>
      </c>
      <c r="P115" s="39" t="s">
        <v>474</v>
      </c>
    </row>
    <row r="116" spans="1:16" ht="20" customHeight="1" x14ac:dyDescent="0.25">
      <c r="A116" s="39">
        <v>115</v>
      </c>
      <c r="B116" s="40" t="s">
        <v>425</v>
      </c>
      <c r="C116" s="47" t="s">
        <v>799</v>
      </c>
      <c r="D116" s="41" t="s">
        <v>476</v>
      </c>
      <c r="E116" s="39" t="s">
        <v>463</v>
      </c>
      <c r="F116" s="42">
        <v>6661.19</v>
      </c>
      <c r="G116" s="42">
        <v>199.84</v>
      </c>
      <c r="H116" s="42">
        <v>6461.35</v>
      </c>
      <c r="I116" s="39">
        <v>1</v>
      </c>
      <c r="J116" s="39" t="s">
        <v>26</v>
      </c>
      <c r="K116" s="39"/>
      <c r="L116" s="41" t="s">
        <v>51</v>
      </c>
      <c r="M116" s="39"/>
      <c r="N116" s="39" t="s">
        <v>800</v>
      </c>
      <c r="O116" s="39" t="s">
        <v>801</v>
      </c>
      <c r="P116" s="39" t="s">
        <v>474</v>
      </c>
    </row>
    <row r="117" spans="1:16" ht="20" customHeight="1" x14ac:dyDescent="0.25">
      <c r="A117" s="39">
        <v>116</v>
      </c>
      <c r="B117" s="40" t="s">
        <v>425</v>
      </c>
      <c r="C117" s="47" t="s">
        <v>802</v>
      </c>
      <c r="D117" s="41" t="s">
        <v>547</v>
      </c>
      <c r="E117" s="39" t="s">
        <v>463</v>
      </c>
      <c r="F117" s="42">
        <v>103</v>
      </c>
      <c r="G117" s="42">
        <v>3.09</v>
      </c>
      <c r="H117" s="42">
        <v>99.91</v>
      </c>
      <c r="I117" s="39">
        <v>1</v>
      </c>
      <c r="J117" s="39" t="s">
        <v>28</v>
      </c>
      <c r="K117" s="39"/>
      <c r="L117" s="41" t="s">
        <v>727</v>
      </c>
      <c r="M117" s="39"/>
      <c r="N117" s="39" t="s">
        <v>803</v>
      </c>
      <c r="O117" s="39" t="s">
        <v>804</v>
      </c>
      <c r="P117" s="39" t="s">
        <v>474</v>
      </c>
    </row>
    <row r="118" spans="1:16" ht="20" customHeight="1" x14ac:dyDescent="0.25">
      <c r="A118" s="39">
        <v>117</v>
      </c>
      <c r="B118" s="40" t="s">
        <v>425</v>
      </c>
      <c r="C118" s="47" t="s">
        <v>805</v>
      </c>
      <c r="D118" s="41" t="s">
        <v>547</v>
      </c>
      <c r="E118" s="39" t="s">
        <v>463</v>
      </c>
      <c r="F118" s="42">
        <v>1974</v>
      </c>
      <c r="G118" s="42">
        <v>59.22</v>
      </c>
      <c r="H118" s="42">
        <v>1914.78</v>
      </c>
      <c r="I118" s="39">
        <v>1</v>
      </c>
      <c r="J118" s="39" t="s">
        <v>28</v>
      </c>
      <c r="K118" s="39"/>
      <c r="L118" s="41" t="s">
        <v>806</v>
      </c>
      <c r="M118" s="39"/>
      <c r="N118" s="39" t="s">
        <v>807</v>
      </c>
      <c r="O118" s="39" t="s">
        <v>808</v>
      </c>
      <c r="P118" s="39" t="s">
        <v>467</v>
      </c>
    </row>
    <row r="119" spans="1:16" ht="20" customHeight="1" x14ac:dyDescent="0.25">
      <c r="A119" s="39">
        <v>118</v>
      </c>
      <c r="B119" s="40" t="s">
        <v>425</v>
      </c>
      <c r="C119" s="47" t="s">
        <v>809</v>
      </c>
      <c r="D119" s="41" t="s">
        <v>768</v>
      </c>
      <c r="E119" s="39" t="s">
        <v>463</v>
      </c>
      <c r="F119" s="42">
        <v>8428.99</v>
      </c>
      <c r="G119" s="42">
        <v>252.87</v>
      </c>
      <c r="H119" s="42">
        <v>8176.12</v>
      </c>
      <c r="I119" s="39">
        <v>1</v>
      </c>
      <c r="J119" s="39" t="s">
        <v>26</v>
      </c>
      <c r="K119" s="39"/>
      <c r="L119" s="41" t="s">
        <v>810</v>
      </c>
      <c r="M119" s="39"/>
      <c r="N119" s="39" t="s">
        <v>811</v>
      </c>
      <c r="O119" s="39" t="s">
        <v>812</v>
      </c>
      <c r="P119" s="39" t="s">
        <v>474</v>
      </c>
    </row>
    <row r="120" spans="1:16" ht="20" customHeight="1" x14ac:dyDescent="0.25">
      <c r="A120" s="39">
        <v>119</v>
      </c>
      <c r="B120" s="40" t="s">
        <v>425</v>
      </c>
      <c r="C120" s="47" t="s">
        <v>813</v>
      </c>
      <c r="D120" s="41" t="s">
        <v>547</v>
      </c>
      <c r="E120" s="39" t="s">
        <v>463</v>
      </c>
      <c r="F120" s="42">
        <v>51.5</v>
      </c>
      <c r="G120" s="42">
        <v>1.55</v>
      </c>
      <c r="H120" s="42">
        <v>49.95</v>
      </c>
      <c r="I120" s="39">
        <v>1</v>
      </c>
      <c r="J120" s="39" t="s">
        <v>28</v>
      </c>
      <c r="K120" s="39"/>
      <c r="L120" s="41" t="s">
        <v>814</v>
      </c>
      <c r="M120" s="39"/>
      <c r="N120" s="39" t="s">
        <v>815</v>
      </c>
      <c r="O120" s="39" t="s">
        <v>816</v>
      </c>
      <c r="P120" s="39" t="s">
        <v>474</v>
      </c>
    </row>
    <row r="121" spans="1:16" ht="20" customHeight="1" x14ac:dyDescent="0.25">
      <c r="A121" s="39">
        <v>120</v>
      </c>
      <c r="B121" s="40" t="s">
        <v>425</v>
      </c>
      <c r="C121" s="47" t="s">
        <v>817</v>
      </c>
      <c r="D121" s="41" t="s">
        <v>547</v>
      </c>
      <c r="E121" s="39" t="s">
        <v>463</v>
      </c>
      <c r="F121" s="42">
        <v>1374.8</v>
      </c>
      <c r="G121" s="42">
        <v>41.24</v>
      </c>
      <c r="H121" s="42">
        <v>1333.56</v>
      </c>
      <c r="I121" s="39">
        <v>1</v>
      </c>
      <c r="J121" s="39" t="s">
        <v>28</v>
      </c>
      <c r="K121" s="39"/>
      <c r="L121" s="41" t="s">
        <v>747</v>
      </c>
      <c r="M121" s="39"/>
      <c r="N121" s="39" t="s">
        <v>818</v>
      </c>
      <c r="O121" s="39" t="s">
        <v>819</v>
      </c>
      <c r="P121" s="39" t="s">
        <v>474</v>
      </c>
    </row>
    <row r="122" spans="1:16" ht="20" customHeight="1" x14ac:dyDescent="0.25">
      <c r="A122" s="39">
        <v>121</v>
      </c>
      <c r="B122" s="40" t="s">
        <v>425</v>
      </c>
      <c r="C122" s="47" t="s">
        <v>820</v>
      </c>
      <c r="D122" s="41" t="s">
        <v>768</v>
      </c>
      <c r="E122" s="39" t="s">
        <v>463</v>
      </c>
      <c r="F122" s="42">
        <v>3260.69</v>
      </c>
      <c r="G122" s="42">
        <v>97.82</v>
      </c>
      <c r="H122" s="42">
        <v>3162.87</v>
      </c>
      <c r="I122" s="39">
        <v>1</v>
      </c>
      <c r="J122" s="39" t="s">
        <v>28</v>
      </c>
      <c r="K122" s="39"/>
      <c r="L122" s="41" t="s">
        <v>821</v>
      </c>
      <c r="M122" s="39"/>
      <c r="N122" s="39" t="s">
        <v>822</v>
      </c>
      <c r="O122" s="39" t="s">
        <v>823</v>
      </c>
      <c r="P122" s="39" t="s">
        <v>474</v>
      </c>
    </row>
    <row r="123" spans="1:16" ht="20" customHeight="1" x14ac:dyDescent="0.25">
      <c r="A123" s="39">
        <v>122</v>
      </c>
      <c r="B123" s="40" t="s">
        <v>425</v>
      </c>
      <c r="C123" s="47" t="s">
        <v>824</v>
      </c>
      <c r="D123" s="41" t="s">
        <v>547</v>
      </c>
      <c r="E123" s="39" t="s">
        <v>463</v>
      </c>
      <c r="F123" s="42">
        <v>1374.8</v>
      </c>
      <c r="G123" s="42">
        <v>41.24</v>
      </c>
      <c r="H123" s="42">
        <v>1333.56</v>
      </c>
      <c r="I123" s="39">
        <v>1</v>
      </c>
      <c r="J123" s="39" t="s">
        <v>28</v>
      </c>
      <c r="K123" s="39"/>
      <c r="L123" s="41" t="s">
        <v>747</v>
      </c>
      <c r="M123" s="39"/>
      <c r="N123" s="39" t="s">
        <v>825</v>
      </c>
      <c r="O123" s="39" t="s">
        <v>826</v>
      </c>
      <c r="P123" s="39" t="s">
        <v>474</v>
      </c>
    </row>
    <row r="124" spans="1:16" ht="20" customHeight="1" x14ac:dyDescent="0.25">
      <c r="A124" s="39">
        <v>123</v>
      </c>
      <c r="B124" s="40" t="s">
        <v>425</v>
      </c>
      <c r="C124" s="47" t="s">
        <v>827</v>
      </c>
      <c r="D124" s="41" t="s">
        <v>547</v>
      </c>
      <c r="E124" s="39" t="s">
        <v>463</v>
      </c>
      <c r="F124" s="42">
        <v>2493.11</v>
      </c>
      <c r="G124" s="42">
        <v>74.790000000000006</v>
      </c>
      <c r="H124" s="42">
        <v>2418.3200000000002</v>
      </c>
      <c r="I124" s="39">
        <v>1</v>
      </c>
      <c r="J124" s="39" t="s">
        <v>28</v>
      </c>
      <c r="K124" s="39"/>
      <c r="L124" s="41" t="s">
        <v>755</v>
      </c>
      <c r="M124" s="39"/>
      <c r="N124" s="39" t="s">
        <v>828</v>
      </c>
      <c r="O124" s="39" t="s">
        <v>829</v>
      </c>
      <c r="P124" s="39" t="s">
        <v>467</v>
      </c>
    </row>
    <row r="125" spans="1:16" ht="20" customHeight="1" x14ac:dyDescent="0.25">
      <c r="A125" s="39">
        <v>124</v>
      </c>
      <c r="B125" s="40" t="s">
        <v>425</v>
      </c>
      <c r="C125" s="47" t="s">
        <v>830</v>
      </c>
      <c r="D125" s="41" t="s">
        <v>476</v>
      </c>
      <c r="E125" s="39" t="s">
        <v>463</v>
      </c>
      <c r="F125" s="42">
        <v>5468.58</v>
      </c>
      <c r="G125" s="42">
        <v>164.06</v>
      </c>
      <c r="H125" s="42">
        <v>5304.52</v>
      </c>
      <c r="I125" s="39">
        <v>1</v>
      </c>
      <c r="J125" s="39" t="s">
        <v>26</v>
      </c>
      <c r="K125" s="39"/>
      <c r="L125" s="41" t="s">
        <v>51</v>
      </c>
      <c r="M125" s="39"/>
      <c r="N125" s="39" t="s">
        <v>831</v>
      </c>
      <c r="O125" s="39" t="s">
        <v>832</v>
      </c>
      <c r="P125" s="39" t="s">
        <v>474</v>
      </c>
    </row>
    <row r="126" spans="1:16" ht="20" customHeight="1" x14ac:dyDescent="0.25">
      <c r="A126" s="39">
        <v>125</v>
      </c>
      <c r="B126" s="40" t="s">
        <v>425</v>
      </c>
      <c r="C126" s="47" t="s">
        <v>833</v>
      </c>
      <c r="D126" s="41" t="s">
        <v>547</v>
      </c>
      <c r="E126" s="39" t="s">
        <v>463</v>
      </c>
      <c r="F126" s="42">
        <v>1183.19</v>
      </c>
      <c r="G126" s="42">
        <v>35.5</v>
      </c>
      <c r="H126" s="42">
        <v>1147.69</v>
      </c>
      <c r="I126" s="39">
        <v>1</v>
      </c>
      <c r="J126" s="39" t="s">
        <v>28</v>
      </c>
      <c r="K126" s="39"/>
      <c r="L126" s="41" t="s">
        <v>743</v>
      </c>
      <c r="M126" s="39"/>
      <c r="N126" s="39" t="s">
        <v>834</v>
      </c>
      <c r="O126" s="39" t="s">
        <v>835</v>
      </c>
      <c r="P126" s="39" t="s">
        <v>467</v>
      </c>
    </row>
    <row r="127" spans="1:16" ht="20" customHeight="1" x14ac:dyDescent="0.25">
      <c r="A127" s="39">
        <v>126</v>
      </c>
      <c r="B127" s="40" t="s">
        <v>425</v>
      </c>
      <c r="C127" s="48" t="s">
        <v>836</v>
      </c>
      <c r="D127" s="41" t="s">
        <v>547</v>
      </c>
      <c r="E127" s="39" t="s">
        <v>463</v>
      </c>
      <c r="F127" s="42">
        <v>257.5</v>
      </c>
      <c r="G127" s="42">
        <v>7.73</v>
      </c>
      <c r="H127" s="42">
        <v>249.77</v>
      </c>
      <c r="I127" s="39">
        <v>1</v>
      </c>
      <c r="J127" s="39" t="s">
        <v>28</v>
      </c>
      <c r="K127" s="39"/>
      <c r="L127" s="41" t="s">
        <v>727</v>
      </c>
      <c r="M127" s="39"/>
      <c r="N127" s="39" t="s">
        <v>837</v>
      </c>
      <c r="O127" s="39" t="s">
        <v>838</v>
      </c>
      <c r="P127" s="39" t="s">
        <v>474</v>
      </c>
    </row>
    <row r="128" spans="1:16" ht="20" customHeight="1" x14ac:dyDescent="0.25">
      <c r="A128" s="39">
        <v>127</v>
      </c>
      <c r="B128" s="40" t="s">
        <v>425</v>
      </c>
      <c r="C128" s="48" t="s">
        <v>839</v>
      </c>
      <c r="D128" s="41" t="s">
        <v>547</v>
      </c>
      <c r="E128" s="39" t="s">
        <v>463</v>
      </c>
      <c r="F128" s="42">
        <v>2182.29</v>
      </c>
      <c r="G128" s="42">
        <v>65.47</v>
      </c>
      <c r="H128" s="42">
        <v>2116.8200000000002</v>
      </c>
      <c r="I128" s="39">
        <v>1</v>
      </c>
      <c r="J128" s="39" t="s">
        <v>28</v>
      </c>
      <c r="K128" s="39"/>
      <c r="L128" s="41" t="s">
        <v>755</v>
      </c>
      <c r="M128" s="39"/>
      <c r="N128" s="39" t="s">
        <v>840</v>
      </c>
      <c r="O128" s="39" t="s">
        <v>841</v>
      </c>
      <c r="P128" s="39" t="s">
        <v>474</v>
      </c>
    </row>
    <row r="129" spans="1:16" ht="20" customHeight="1" x14ac:dyDescent="0.25">
      <c r="A129" s="39">
        <v>128</v>
      </c>
      <c r="B129" s="40" t="s">
        <v>425</v>
      </c>
      <c r="C129" s="47" t="s">
        <v>842</v>
      </c>
      <c r="D129" s="41" t="s">
        <v>469</v>
      </c>
      <c r="E129" s="39" t="s">
        <v>463</v>
      </c>
      <c r="F129" s="42">
        <v>231.75</v>
      </c>
      <c r="G129" s="42">
        <v>6.95</v>
      </c>
      <c r="H129" s="42">
        <v>224.8</v>
      </c>
      <c r="I129" s="39">
        <v>1</v>
      </c>
      <c r="J129" s="39" t="s">
        <v>26</v>
      </c>
      <c r="K129" s="39"/>
      <c r="L129" s="41" t="s">
        <v>727</v>
      </c>
      <c r="M129" s="39"/>
      <c r="N129" s="39" t="s">
        <v>843</v>
      </c>
      <c r="O129" s="39" t="s">
        <v>844</v>
      </c>
      <c r="P129" s="39" t="s">
        <v>474</v>
      </c>
    </row>
    <row r="130" spans="1:16" ht="20" customHeight="1" x14ac:dyDescent="0.25">
      <c r="A130" s="39">
        <v>129</v>
      </c>
      <c r="B130" s="40" t="s">
        <v>425</v>
      </c>
      <c r="C130" s="47" t="s">
        <v>845</v>
      </c>
      <c r="D130" s="41" t="s">
        <v>547</v>
      </c>
      <c r="E130" s="39" t="s">
        <v>463</v>
      </c>
      <c r="F130" s="42">
        <v>2108.5300000000002</v>
      </c>
      <c r="G130" s="42">
        <v>63.26</v>
      </c>
      <c r="H130" s="42">
        <v>2045.27</v>
      </c>
      <c r="I130" s="39">
        <v>1</v>
      </c>
      <c r="J130" s="39" t="s">
        <v>28</v>
      </c>
      <c r="K130" s="39"/>
      <c r="L130" s="41" t="s">
        <v>846</v>
      </c>
      <c r="M130" s="39"/>
      <c r="N130" s="39" t="s">
        <v>847</v>
      </c>
      <c r="O130" s="39" t="s">
        <v>848</v>
      </c>
      <c r="P130" s="39" t="s">
        <v>467</v>
      </c>
    </row>
    <row r="131" spans="1:16" ht="20" customHeight="1" x14ac:dyDescent="0.25">
      <c r="A131" s="39">
        <v>130</v>
      </c>
      <c r="B131" s="40" t="s">
        <v>425</v>
      </c>
      <c r="C131" s="47" t="s">
        <v>849</v>
      </c>
      <c r="D131" s="41" t="s">
        <v>547</v>
      </c>
      <c r="E131" s="39" t="s">
        <v>463</v>
      </c>
      <c r="F131" s="42">
        <v>1183.19</v>
      </c>
      <c r="G131" s="42">
        <v>35.5</v>
      </c>
      <c r="H131" s="42">
        <v>1147.69</v>
      </c>
      <c r="I131" s="39">
        <v>1</v>
      </c>
      <c r="J131" s="39" t="s">
        <v>28</v>
      </c>
      <c r="K131" s="39"/>
      <c r="L131" s="41" t="s">
        <v>743</v>
      </c>
      <c r="M131" s="39"/>
      <c r="N131" s="39" t="s">
        <v>850</v>
      </c>
      <c r="O131" s="39" t="s">
        <v>851</v>
      </c>
      <c r="P131" s="39" t="s">
        <v>467</v>
      </c>
    </row>
    <row r="132" spans="1:16" ht="20" customHeight="1" x14ac:dyDescent="0.25">
      <c r="A132" s="39">
        <v>131</v>
      </c>
      <c r="B132" s="40" t="s">
        <v>425</v>
      </c>
      <c r="C132" s="47" t="s">
        <v>852</v>
      </c>
      <c r="D132" s="41" t="s">
        <v>547</v>
      </c>
      <c r="E132" s="39" t="s">
        <v>463</v>
      </c>
      <c r="F132" s="42">
        <v>1433.72</v>
      </c>
      <c r="G132" s="42">
        <v>43.01</v>
      </c>
      <c r="H132" s="42">
        <v>1390.71</v>
      </c>
      <c r="I132" s="39">
        <v>1</v>
      </c>
      <c r="J132" s="39" t="s">
        <v>28</v>
      </c>
      <c r="K132" s="39"/>
      <c r="L132" s="41" t="s">
        <v>853</v>
      </c>
      <c r="M132" s="39"/>
      <c r="N132" s="39" t="s">
        <v>854</v>
      </c>
      <c r="O132" s="39" t="s">
        <v>855</v>
      </c>
      <c r="P132" s="39" t="s">
        <v>474</v>
      </c>
    </row>
    <row r="133" spans="1:16" ht="20" customHeight="1" x14ac:dyDescent="0.25">
      <c r="A133" s="39">
        <v>132</v>
      </c>
      <c r="B133" s="40" t="s">
        <v>425</v>
      </c>
      <c r="C133" s="47" t="s">
        <v>856</v>
      </c>
      <c r="D133" s="41" t="s">
        <v>857</v>
      </c>
      <c r="E133" s="39" t="s">
        <v>463</v>
      </c>
      <c r="F133" s="42">
        <v>910.96</v>
      </c>
      <c r="G133" s="42">
        <v>27.33</v>
      </c>
      <c r="H133" s="42">
        <v>883.63</v>
      </c>
      <c r="I133" s="39">
        <v>1</v>
      </c>
      <c r="J133" s="39" t="s">
        <v>26</v>
      </c>
      <c r="K133" s="39"/>
      <c r="L133" s="41" t="s">
        <v>858</v>
      </c>
      <c r="M133" s="39"/>
      <c r="N133" s="39" t="s">
        <v>859</v>
      </c>
      <c r="O133" s="39" t="s">
        <v>860</v>
      </c>
      <c r="P133" s="39" t="s">
        <v>474</v>
      </c>
    </row>
    <row r="134" spans="1:16" ht="20" customHeight="1" x14ac:dyDescent="0.25">
      <c r="A134" s="39">
        <v>133</v>
      </c>
      <c r="B134" s="40" t="s">
        <v>425</v>
      </c>
      <c r="C134" s="47" t="s">
        <v>861</v>
      </c>
      <c r="D134" s="41" t="s">
        <v>547</v>
      </c>
      <c r="E134" s="39" t="s">
        <v>463</v>
      </c>
      <c r="F134" s="42">
        <v>1374.8</v>
      </c>
      <c r="G134" s="42">
        <v>41.24</v>
      </c>
      <c r="H134" s="42">
        <v>1333.56</v>
      </c>
      <c r="I134" s="39">
        <v>1</v>
      </c>
      <c r="J134" s="39" t="s">
        <v>28</v>
      </c>
      <c r="K134" s="39"/>
      <c r="L134" s="41" t="s">
        <v>747</v>
      </c>
      <c r="M134" s="39"/>
      <c r="N134" s="39" t="s">
        <v>862</v>
      </c>
      <c r="O134" s="39" t="s">
        <v>863</v>
      </c>
      <c r="P134" s="39" t="s">
        <v>474</v>
      </c>
    </row>
    <row r="135" spans="1:16" ht="20" customHeight="1" x14ac:dyDescent="0.25">
      <c r="A135" s="39">
        <v>134</v>
      </c>
      <c r="B135" s="40" t="s">
        <v>425</v>
      </c>
      <c r="C135" s="47" t="s">
        <v>864</v>
      </c>
      <c r="D135" s="41" t="s">
        <v>547</v>
      </c>
      <c r="E135" s="39" t="s">
        <v>463</v>
      </c>
      <c r="F135" s="42">
        <v>154.5</v>
      </c>
      <c r="G135" s="42">
        <v>4.6399999999999997</v>
      </c>
      <c r="H135" s="42">
        <v>149.86000000000001</v>
      </c>
      <c r="I135" s="39">
        <v>1</v>
      </c>
      <c r="J135" s="39" t="s">
        <v>28</v>
      </c>
      <c r="K135" s="39"/>
      <c r="L135" s="41" t="s">
        <v>743</v>
      </c>
      <c r="M135" s="39"/>
      <c r="N135" s="39" t="s">
        <v>865</v>
      </c>
      <c r="O135" s="39" t="s">
        <v>866</v>
      </c>
      <c r="P135" s="39" t="s">
        <v>467</v>
      </c>
    </row>
    <row r="136" spans="1:16" ht="20" customHeight="1" x14ac:dyDescent="0.25">
      <c r="A136" s="39">
        <v>135</v>
      </c>
      <c r="B136" s="40" t="s">
        <v>425</v>
      </c>
      <c r="C136" s="47" t="s">
        <v>867</v>
      </c>
      <c r="D136" s="41" t="s">
        <v>547</v>
      </c>
      <c r="E136" s="39" t="s">
        <v>463</v>
      </c>
      <c r="F136" s="42">
        <v>71.709999999999994</v>
      </c>
      <c r="G136" s="42">
        <v>2.15</v>
      </c>
      <c r="H136" s="42">
        <v>69.56</v>
      </c>
      <c r="I136" s="39">
        <v>1</v>
      </c>
      <c r="J136" s="39" t="s">
        <v>28</v>
      </c>
      <c r="K136" s="39"/>
      <c r="L136" s="41" t="s">
        <v>727</v>
      </c>
      <c r="M136" s="39"/>
      <c r="N136" s="39" t="s">
        <v>868</v>
      </c>
      <c r="O136" s="39" t="s">
        <v>869</v>
      </c>
      <c r="P136" s="39" t="s">
        <v>474</v>
      </c>
    </row>
    <row r="137" spans="1:16" ht="20" customHeight="1" x14ac:dyDescent="0.25">
      <c r="A137" s="39">
        <v>136</v>
      </c>
      <c r="B137" s="40" t="s">
        <v>425</v>
      </c>
      <c r="C137" s="47" t="s">
        <v>870</v>
      </c>
      <c r="D137" s="41" t="s">
        <v>871</v>
      </c>
      <c r="E137" s="39" t="s">
        <v>463</v>
      </c>
      <c r="F137" s="42">
        <v>910.96</v>
      </c>
      <c r="G137" s="42">
        <v>27.33</v>
      </c>
      <c r="H137" s="42">
        <v>883.63</v>
      </c>
      <c r="I137" s="39">
        <v>1</v>
      </c>
      <c r="J137" s="39" t="s">
        <v>26</v>
      </c>
      <c r="K137" s="39"/>
      <c r="L137" s="41" t="s">
        <v>858</v>
      </c>
      <c r="M137" s="39"/>
      <c r="N137" s="39" t="s">
        <v>872</v>
      </c>
      <c r="O137" s="39" t="s">
        <v>873</v>
      </c>
      <c r="P137" s="39" t="s">
        <v>474</v>
      </c>
    </row>
    <row r="138" spans="1:16" ht="20" customHeight="1" x14ac:dyDescent="0.25">
      <c r="A138" s="39">
        <v>137</v>
      </c>
      <c r="B138" s="40" t="s">
        <v>425</v>
      </c>
      <c r="C138" s="47" t="s">
        <v>874</v>
      </c>
      <c r="D138" s="41" t="s">
        <v>462</v>
      </c>
      <c r="E138" s="39" t="s">
        <v>463</v>
      </c>
      <c r="F138" s="42">
        <v>2839.16</v>
      </c>
      <c r="G138" s="42">
        <v>85.17</v>
      </c>
      <c r="H138" s="42">
        <v>2753.99</v>
      </c>
      <c r="I138" s="39">
        <v>1</v>
      </c>
      <c r="J138" s="39" t="s">
        <v>28</v>
      </c>
      <c r="K138" s="39"/>
      <c r="L138" s="41" t="s">
        <v>875</v>
      </c>
      <c r="M138" s="39"/>
      <c r="N138" s="39" t="s">
        <v>876</v>
      </c>
      <c r="O138" s="39" t="s">
        <v>877</v>
      </c>
      <c r="P138" s="39" t="s">
        <v>467</v>
      </c>
    </row>
    <row r="139" spans="1:16" ht="20" customHeight="1" x14ac:dyDescent="0.25">
      <c r="A139" s="39">
        <v>138</v>
      </c>
      <c r="B139" s="40" t="s">
        <v>425</v>
      </c>
      <c r="C139" s="47" t="s">
        <v>878</v>
      </c>
      <c r="D139" s="41" t="s">
        <v>879</v>
      </c>
      <c r="E139" s="39" t="s">
        <v>463</v>
      </c>
      <c r="F139" s="42">
        <v>2790.86</v>
      </c>
      <c r="G139" s="42">
        <v>83.73</v>
      </c>
      <c r="H139" s="42">
        <v>2707.13</v>
      </c>
      <c r="I139" s="39">
        <v>1</v>
      </c>
      <c r="J139" s="39" t="s">
        <v>26</v>
      </c>
      <c r="K139" s="39"/>
      <c r="L139" s="41" t="s">
        <v>736</v>
      </c>
      <c r="M139" s="39"/>
      <c r="N139" s="39" t="s">
        <v>876</v>
      </c>
      <c r="O139" s="39" t="s">
        <v>877</v>
      </c>
      <c r="P139" s="39" t="s">
        <v>474</v>
      </c>
    </row>
    <row r="140" spans="1:16" ht="20" customHeight="1" x14ac:dyDescent="0.25">
      <c r="A140" s="39">
        <v>139</v>
      </c>
      <c r="B140" s="40" t="s">
        <v>425</v>
      </c>
      <c r="C140" s="47" t="s">
        <v>880</v>
      </c>
      <c r="D140" s="41" t="s">
        <v>547</v>
      </c>
      <c r="E140" s="39" t="s">
        <v>463</v>
      </c>
      <c r="F140" s="42">
        <v>1562.84</v>
      </c>
      <c r="G140" s="42">
        <v>46.89</v>
      </c>
      <c r="H140" s="42">
        <v>1515.95</v>
      </c>
      <c r="I140" s="39">
        <v>1</v>
      </c>
      <c r="J140" s="39" t="s">
        <v>28</v>
      </c>
      <c r="K140" s="39"/>
      <c r="L140" s="41" t="s">
        <v>881</v>
      </c>
      <c r="M140" s="39"/>
      <c r="N140" s="39" t="s">
        <v>882</v>
      </c>
      <c r="O140" s="39" t="s">
        <v>883</v>
      </c>
      <c r="P140" s="39" t="s">
        <v>467</v>
      </c>
    </row>
    <row r="141" spans="1:16" ht="20" customHeight="1" x14ac:dyDescent="0.25">
      <c r="A141" s="39">
        <v>140</v>
      </c>
      <c r="B141" s="40" t="s">
        <v>425</v>
      </c>
      <c r="C141" s="47" t="s">
        <v>884</v>
      </c>
      <c r="D141" s="41" t="s">
        <v>885</v>
      </c>
      <c r="E141" s="39" t="s">
        <v>463</v>
      </c>
      <c r="F141" s="42">
        <v>3461.54</v>
      </c>
      <c r="G141" s="42">
        <v>103.85</v>
      </c>
      <c r="H141" s="42">
        <v>3357.69</v>
      </c>
      <c r="I141" s="39">
        <v>1</v>
      </c>
      <c r="J141" s="39" t="s">
        <v>26</v>
      </c>
      <c r="K141" s="39"/>
      <c r="L141" s="41" t="s">
        <v>266</v>
      </c>
      <c r="M141" s="39"/>
      <c r="N141" s="39" t="s">
        <v>886</v>
      </c>
      <c r="O141" s="39" t="s">
        <v>887</v>
      </c>
      <c r="P141" s="39" t="s">
        <v>467</v>
      </c>
    </row>
    <row r="142" spans="1:16" ht="20" customHeight="1" x14ac:dyDescent="0.25">
      <c r="A142" s="39">
        <v>141</v>
      </c>
      <c r="B142" s="40" t="s">
        <v>425</v>
      </c>
      <c r="C142" s="47" t="s">
        <v>888</v>
      </c>
      <c r="D142" s="41" t="s">
        <v>547</v>
      </c>
      <c r="E142" s="39" t="s">
        <v>463</v>
      </c>
      <c r="F142" s="42">
        <v>257.5</v>
      </c>
      <c r="G142" s="42">
        <v>7.73</v>
      </c>
      <c r="H142" s="42">
        <v>249.77</v>
      </c>
      <c r="I142" s="39">
        <v>1</v>
      </c>
      <c r="J142" s="39" t="s">
        <v>28</v>
      </c>
      <c r="K142" s="39"/>
      <c r="L142" s="41" t="s">
        <v>727</v>
      </c>
      <c r="M142" s="39"/>
      <c r="N142" s="39" t="s">
        <v>889</v>
      </c>
      <c r="O142" s="39" t="s">
        <v>890</v>
      </c>
      <c r="P142" s="39" t="s">
        <v>474</v>
      </c>
    </row>
    <row r="143" spans="1:16" ht="20" customHeight="1" x14ac:dyDescent="0.25">
      <c r="A143" s="39">
        <v>142</v>
      </c>
      <c r="B143" s="40" t="s">
        <v>425</v>
      </c>
      <c r="C143" s="47" t="s">
        <v>891</v>
      </c>
      <c r="D143" s="41" t="s">
        <v>547</v>
      </c>
      <c r="E143" s="39" t="s">
        <v>463</v>
      </c>
      <c r="F143" s="42">
        <v>257.5</v>
      </c>
      <c r="G143" s="42">
        <v>7.73</v>
      </c>
      <c r="H143" s="42">
        <v>249.77</v>
      </c>
      <c r="I143" s="39">
        <v>1</v>
      </c>
      <c r="J143" s="39" t="s">
        <v>28</v>
      </c>
      <c r="K143" s="39"/>
      <c r="L143" s="41" t="s">
        <v>892</v>
      </c>
      <c r="M143" s="39"/>
      <c r="N143" s="39" t="s">
        <v>893</v>
      </c>
      <c r="O143" s="39" t="s">
        <v>894</v>
      </c>
      <c r="P143" s="39" t="s">
        <v>474</v>
      </c>
    </row>
    <row r="144" spans="1:16" ht="20" customHeight="1" x14ac:dyDescent="0.25">
      <c r="A144" s="39">
        <v>143</v>
      </c>
      <c r="B144" s="40" t="s">
        <v>425</v>
      </c>
      <c r="C144" s="47" t="s">
        <v>895</v>
      </c>
      <c r="D144" s="41" t="s">
        <v>768</v>
      </c>
      <c r="E144" s="39" t="s">
        <v>463</v>
      </c>
      <c r="F144" s="42">
        <v>3260.69</v>
      </c>
      <c r="G144" s="42">
        <v>97.82</v>
      </c>
      <c r="H144" s="42">
        <v>3162.87</v>
      </c>
      <c r="I144" s="39">
        <v>1</v>
      </c>
      <c r="J144" s="39" t="s">
        <v>28</v>
      </c>
      <c r="K144" s="39"/>
      <c r="L144" s="41" t="s">
        <v>727</v>
      </c>
      <c r="M144" s="39"/>
      <c r="N144" s="39" t="s">
        <v>896</v>
      </c>
      <c r="O144" s="39" t="s">
        <v>897</v>
      </c>
      <c r="P144" s="39" t="s">
        <v>474</v>
      </c>
    </row>
    <row r="145" spans="1:16" ht="20" customHeight="1" x14ac:dyDescent="0.25">
      <c r="A145" s="39">
        <v>144</v>
      </c>
      <c r="B145" s="40" t="s">
        <v>425</v>
      </c>
      <c r="C145" s="47" t="s">
        <v>898</v>
      </c>
      <c r="D145" s="41" t="s">
        <v>469</v>
      </c>
      <c r="E145" s="39" t="s">
        <v>463</v>
      </c>
      <c r="F145" s="42">
        <v>228</v>
      </c>
      <c r="G145" s="42">
        <v>6.84</v>
      </c>
      <c r="H145" s="42">
        <v>221.16</v>
      </c>
      <c r="I145" s="39">
        <v>1</v>
      </c>
      <c r="J145" s="39" t="s">
        <v>26</v>
      </c>
      <c r="K145" s="39"/>
      <c r="L145" s="41" t="s">
        <v>899</v>
      </c>
      <c r="M145" s="39"/>
      <c r="N145" s="39" t="s">
        <v>900</v>
      </c>
      <c r="O145" s="39" t="s">
        <v>901</v>
      </c>
      <c r="P145" s="39" t="s">
        <v>467</v>
      </c>
    </row>
    <row r="146" spans="1:16" ht="20" customHeight="1" x14ac:dyDescent="0.25">
      <c r="A146" s="39">
        <v>145</v>
      </c>
      <c r="B146" s="40" t="s">
        <v>425</v>
      </c>
      <c r="C146" s="47" t="s">
        <v>902</v>
      </c>
      <c r="D146" s="41" t="s">
        <v>547</v>
      </c>
      <c r="E146" s="39" t="s">
        <v>463</v>
      </c>
      <c r="F146" s="42">
        <v>231.75</v>
      </c>
      <c r="G146" s="42">
        <v>6.95</v>
      </c>
      <c r="H146" s="42">
        <v>224.8</v>
      </c>
      <c r="I146" s="39">
        <v>1</v>
      </c>
      <c r="J146" s="39" t="s">
        <v>28</v>
      </c>
      <c r="K146" s="39"/>
      <c r="L146" s="41" t="s">
        <v>727</v>
      </c>
      <c r="M146" s="39"/>
      <c r="N146" s="39" t="s">
        <v>903</v>
      </c>
      <c r="O146" s="39" t="s">
        <v>904</v>
      </c>
      <c r="P146" s="39" t="s">
        <v>474</v>
      </c>
    </row>
    <row r="147" spans="1:16" ht="20" customHeight="1" x14ac:dyDescent="0.25">
      <c r="A147" s="39">
        <v>146</v>
      </c>
      <c r="B147" s="40" t="s">
        <v>425</v>
      </c>
      <c r="C147" s="47" t="s">
        <v>905</v>
      </c>
      <c r="D147" s="41" t="s">
        <v>547</v>
      </c>
      <c r="E147" s="39" t="s">
        <v>463</v>
      </c>
      <c r="F147" s="42">
        <v>2008.68</v>
      </c>
      <c r="G147" s="42">
        <v>60.26</v>
      </c>
      <c r="H147" s="42">
        <v>1948.42</v>
      </c>
      <c r="I147" s="39">
        <v>1</v>
      </c>
      <c r="J147" s="39" t="s">
        <v>28</v>
      </c>
      <c r="K147" s="39"/>
      <c r="L147" s="41" t="s">
        <v>720</v>
      </c>
      <c r="M147" s="39"/>
      <c r="N147" s="39" t="s">
        <v>906</v>
      </c>
      <c r="O147" s="39" t="s">
        <v>907</v>
      </c>
      <c r="P147" s="39" t="s">
        <v>474</v>
      </c>
    </row>
    <row r="148" spans="1:16" ht="20" customHeight="1" x14ac:dyDescent="0.25">
      <c r="A148" s="39">
        <v>147</v>
      </c>
      <c r="B148" s="40" t="s">
        <v>425</v>
      </c>
      <c r="C148" s="47" t="s">
        <v>908</v>
      </c>
      <c r="D148" s="41" t="s">
        <v>547</v>
      </c>
      <c r="E148" s="39" t="s">
        <v>463</v>
      </c>
      <c r="F148" s="42">
        <v>257.5</v>
      </c>
      <c r="G148" s="42">
        <v>7.73</v>
      </c>
      <c r="H148" s="42">
        <v>249.77</v>
      </c>
      <c r="I148" s="39">
        <v>1</v>
      </c>
      <c r="J148" s="39" t="s">
        <v>28</v>
      </c>
      <c r="K148" s="39"/>
      <c r="L148" s="41" t="s">
        <v>727</v>
      </c>
      <c r="M148" s="39"/>
      <c r="N148" s="39" t="s">
        <v>909</v>
      </c>
      <c r="O148" s="39" t="s">
        <v>910</v>
      </c>
      <c r="P148" s="39" t="s">
        <v>474</v>
      </c>
    </row>
    <row r="149" spans="1:16" ht="20" customHeight="1" x14ac:dyDescent="0.25">
      <c r="A149" s="39">
        <v>148</v>
      </c>
      <c r="B149" s="40" t="s">
        <v>425</v>
      </c>
      <c r="C149" s="47" t="s">
        <v>911</v>
      </c>
      <c r="D149" s="41" t="s">
        <v>547</v>
      </c>
      <c r="E149" s="39" t="s">
        <v>463</v>
      </c>
      <c r="F149" s="42">
        <v>2255.67</v>
      </c>
      <c r="G149" s="42">
        <v>67.67</v>
      </c>
      <c r="H149" s="42">
        <v>2188</v>
      </c>
      <c r="I149" s="39">
        <v>1</v>
      </c>
      <c r="J149" s="39" t="s">
        <v>28</v>
      </c>
      <c r="K149" s="39"/>
      <c r="L149" s="41" t="s">
        <v>875</v>
      </c>
      <c r="M149" s="39"/>
      <c r="N149" s="39" t="s">
        <v>912</v>
      </c>
      <c r="O149" s="39" t="s">
        <v>913</v>
      </c>
      <c r="P149" s="39" t="s">
        <v>474</v>
      </c>
    </row>
    <row r="150" spans="1:16" ht="20" customHeight="1" x14ac:dyDescent="0.25">
      <c r="A150" s="39">
        <v>149</v>
      </c>
      <c r="B150" s="40" t="s">
        <v>425</v>
      </c>
      <c r="C150" s="47" t="s">
        <v>914</v>
      </c>
      <c r="D150" s="41" t="s">
        <v>469</v>
      </c>
      <c r="E150" s="39" t="s">
        <v>463</v>
      </c>
      <c r="F150" s="42">
        <v>206</v>
      </c>
      <c r="G150" s="42">
        <v>6.18</v>
      </c>
      <c r="H150" s="42">
        <v>199.82</v>
      </c>
      <c r="I150" s="39">
        <v>1</v>
      </c>
      <c r="J150" s="39" t="s">
        <v>26</v>
      </c>
      <c r="K150" s="39"/>
      <c r="L150" s="41" t="s">
        <v>915</v>
      </c>
      <c r="M150" s="39"/>
      <c r="N150" s="39" t="s">
        <v>916</v>
      </c>
      <c r="O150" s="39" t="s">
        <v>917</v>
      </c>
      <c r="P150" s="39" t="s">
        <v>474</v>
      </c>
    </row>
    <row r="151" spans="1:16" ht="20" customHeight="1" x14ac:dyDescent="0.25">
      <c r="A151" s="39">
        <v>150</v>
      </c>
      <c r="B151" s="40" t="s">
        <v>425</v>
      </c>
      <c r="C151" s="47" t="s">
        <v>918</v>
      </c>
      <c r="D151" s="41" t="s">
        <v>919</v>
      </c>
      <c r="E151" s="39" t="s">
        <v>463</v>
      </c>
      <c r="F151" s="42">
        <v>829.46</v>
      </c>
      <c r="G151" s="42">
        <v>24.88</v>
      </c>
      <c r="H151" s="42">
        <v>804.58</v>
      </c>
      <c r="I151" s="39">
        <v>1</v>
      </c>
      <c r="J151" s="39" t="s">
        <v>408</v>
      </c>
      <c r="K151" s="39"/>
      <c r="L151" s="41" t="s">
        <v>920</v>
      </c>
      <c r="M151" s="39"/>
      <c r="N151" s="39" t="s">
        <v>921</v>
      </c>
      <c r="O151" s="39" t="s">
        <v>922</v>
      </c>
      <c r="P151" s="39" t="s">
        <v>474</v>
      </c>
    </row>
    <row r="152" spans="1:16" ht="20" customHeight="1" x14ac:dyDescent="0.25">
      <c r="A152" s="39">
        <v>151</v>
      </c>
      <c r="B152" s="40" t="s">
        <v>425</v>
      </c>
      <c r="C152" s="47" t="s">
        <v>923</v>
      </c>
      <c r="D152" s="41" t="s">
        <v>547</v>
      </c>
      <c r="E152" s="39" t="s">
        <v>463</v>
      </c>
      <c r="F152" s="42">
        <v>2753.58</v>
      </c>
      <c r="G152" s="42">
        <v>82.61</v>
      </c>
      <c r="H152" s="42">
        <v>2670.97</v>
      </c>
      <c r="I152" s="39">
        <v>1</v>
      </c>
      <c r="J152" s="39" t="s">
        <v>28</v>
      </c>
      <c r="K152" s="39"/>
      <c r="L152" s="41" t="s">
        <v>924</v>
      </c>
      <c r="M152" s="39"/>
      <c r="N152" s="39" t="s">
        <v>925</v>
      </c>
      <c r="O152" s="39" t="s">
        <v>926</v>
      </c>
      <c r="P152" s="39" t="s">
        <v>474</v>
      </c>
    </row>
    <row r="153" spans="1:16" ht="20" customHeight="1" x14ac:dyDescent="0.25">
      <c r="A153" s="39">
        <v>152</v>
      </c>
      <c r="B153" s="40" t="s">
        <v>425</v>
      </c>
      <c r="C153" s="47" t="s">
        <v>927</v>
      </c>
      <c r="D153" s="41" t="s">
        <v>547</v>
      </c>
      <c r="E153" s="39" t="s">
        <v>463</v>
      </c>
      <c r="F153" s="42">
        <v>231.75</v>
      </c>
      <c r="G153" s="42">
        <v>6.95</v>
      </c>
      <c r="H153" s="42">
        <v>224.8</v>
      </c>
      <c r="I153" s="39">
        <v>1</v>
      </c>
      <c r="J153" s="39" t="s">
        <v>28</v>
      </c>
      <c r="K153" s="39"/>
      <c r="L153" s="41" t="s">
        <v>928</v>
      </c>
      <c r="M153" s="39"/>
      <c r="N153" s="39" t="s">
        <v>929</v>
      </c>
      <c r="O153" s="39" t="s">
        <v>930</v>
      </c>
      <c r="P153" s="39" t="s">
        <v>467</v>
      </c>
    </row>
    <row r="154" spans="1:16" ht="20" customHeight="1" x14ac:dyDescent="0.25">
      <c r="A154" s="39">
        <v>153</v>
      </c>
      <c r="B154" s="40" t="s">
        <v>425</v>
      </c>
      <c r="C154" s="47" t="s">
        <v>931</v>
      </c>
      <c r="D154" s="41" t="s">
        <v>932</v>
      </c>
      <c r="E154" s="39" t="s">
        <v>463</v>
      </c>
      <c r="F154" s="42">
        <v>6156.62</v>
      </c>
      <c r="G154" s="42">
        <v>184.7</v>
      </c>
      <c r="H154" s="42">
        <v>5971.92</v>
      </c>
      <c r="I154" s="39">
        <v>1</v>
      </c>
      <c r="J154" s="39" t="s">
        <v>26</v>
      </c>
      <c r="K154" s="39"/>
      <c r="L154" s="41" t="s">
        <v>933</v>
      </c>
      <c r="M154" s="39"/>
      <c r="N154" s="39" t="s">
        <v>934</v>
      </c>
      <c r="O154" s="39" t="s">
        <v>935</v>
      </c>
      <c r="P154" s="39" t="s">
        <v>474</v>
      </c>
    </row>
    <row r="155" spans="1:16" ht="20" customHeight="1" x14ac:dyDescent="0.25">
      <c r="A155" s="39">
        <v>154</v>
      </c>
      <c r="B155" s="40" t="s">
        <v>425</v>
      </c>
      <c r="C155" s="47" t="s">
        <v>936</v>
      </c>
      <c r="D155" s="41" t="s">
        <v>937</v>
      </c>
      <c r="E155" s="39" t="s">
        <v>27</v>
      </c>
      <c r="F155" s="42">
        <v>5908.67</v>
      </c>
      <c r="G155" s="42">
        <v>177.26</v>
      </c>
      <c r="H155" s="42">
        <v>5731.41</v>
      </c>
      <c r="I155" s="39">
        <v>1</v>
      </c>
      <c r="J155" s="39" t="s">
        <v>28</v>
      </c>
      <c r="K155" s="39"/>
      <c r="L155" s="41" t="s">
        <v>938</v>
      </c>
      <c r="M155" s="39"/>
      <c r="N155" s="39" t="s">
        <v>934</v>
      </c>
      <c r="O155" s="39" t="s">
        <v>935</v>
      </c>
      <c r="P155" s="39" t="s">
        <v>27</v>
      </c>
    </row>
    <row r="156" spans="1:16" ht="20" customHeight="1" x14ac:dyDescent="0.25">
      <c r="A156" s="39">
        <v>155</v>
      </c>
      <c r="B156" s="40" t="s">
        <v>425</v>
      </c>
      <c r="C156" s="47" t="s">
        <v>939</v>
      </c>
      <c r="D156" s="41" t="s">
        <v>940</v>
      </c>
      <c r="E156" s="39" t="s">
        <v>418</v>
      </c>
      <c r="F156" s="42">
        <v>2194.6799999999998</v>
      </c>
      <c r="G156" s="42">
        <v>65.84</v>
      </c>
      <c r="H156" s="42">
        <v>2128.84</v>
      </c>
      <c r="I156" s="39">
        <v>1</v>
      </c>
      <c r="J156" s="39" t="s">
        <v>28</v>
      </c>
      <c r="K156" s="39"/>
      <c r="L156" s="41" t="s">
        <v>941</v>
      </c>
      <c r="M156" s="39"/>
      <c r="N156" s="39" t="s">
        <v>934</v>
      </c>
      <c r="O156" s="39" t="s">
        <v>935</v>
      </c>
      <c r="P156" s="39" t="s">
        <v>418</v>
      </c>
    </row>
    <row r="157" spans="1:16" ht="20" customHeight="1" x14ac:dyDescent="0.25">
      <c r="A157" s="39">
        <v>156</v>
      </c>
      <c r="B157" s="40" t="s">
        <v>425</v>
      </c>
      <c r="C157" s="47" t="s">
        <v>942</v>
      </c>
      <c r="D157" s="41" t="s">
        <v>943</v>
      </c>
      <c r="E157" s="39" t="s">
        <v>539</v>
      </c>
      <c r="F157" s="42">
        <v>3298.34</v>
      </c>
      <c r="G157" s="42">
        <v>98.95</v>
      </c>
      <c r="H157" s="42">
        <v>3199.39</v>
      </c>
      <c r="I157" s="39">
        <v>1</v>
      </c>
      <c r="J157" s="39" t="s">
        <v>408</v>
      </c>
      <c r="K157" s="39"/>
      <c r="L157" s="41" t="s">
        <v>41</v>
      </c>
      <c r="M157" s="39"/>
      <c r="N157" s="39" t="s">
        <v>934</v>
      </c>
      <c r="O157" s="39" t="s">
        <v>935</v>
      </c>
      <c r="P157" s="39" t="s">
        <v>489</v>
      </c>
    </row>
    <row r="158" spans="1:16" ht="20" customHeight="1" x14ac:dyDescent="0.25">
      <c r="A158" s="39">
        <v>157</v>
      </c>
      <c r="B158" s="40" t="s">
        <v>425</v>
      </c>
      <c r="C158" s="47" t="s">
        <v>944</v>
      </c>
      <c r="D158" s="41" t="s">
        <v>500</v>
      </c>
      <c r="E158" s="39" t="s">
        <v>397</v>
      </c>
      <c r="F158" s="42">
        <v>1239.49</v>
      </c>
      <c r="G158" s="42">
        <v>170.74</v>
      </c>
      <c r="H158" s="42">
        <v>1068.75</v>
      </c>
      <c r="I158" s="39">
        <v>1</v>
      </c>
      <c r="J158" s="39" t="s">
        <v>28</v>
      </c>
      <c r="K158" s="39"/>
      <c r="L158" s="41" t="s">
        <v>683</v>
      </c>
      <c r="M158" s="39"/>
      <c r="N158" s="39" t="s">
        <v>934</v>
      </c>
      <c r="O158" s="39" t="s">
        <v>935</v>
      </c>
      <c r="P158" s="39" t="s">
        <v>397</v>
      </c>
    </row>
    <row r="159" spans="1:16" ht="20" customHeight="1" x14ac:dyDescent="0.25">
      <c r="A159" s="39">
        <v>158</v>
      </c>
      <c r="B159" s="40" t="s">
        <v>425</v>
      </c>
      <c r="C159" s="47" t="s">
        <v>945</v>
      </c>
      <c r="D159" s="41" t="s">
        <v>689</v>
      </c>
      <c r="E159" s="39" t="s">
        <v>690</v>
      </c>
      <c r="F159" s="42">
        <v>965.15</v>
      </c>
      <c r="G159" s="42">
        <v>787.31</v>
      </c>
      <c r="H159" s="42">
        <v>177.84</v>
      </c>
      <c r="I159" s="39">
        <v>1</v>
      </c>
      <c r="J159" s="39" t="s">
        <v>32</v>
      </c>
      <c r="K159" s="39"/>
      <c r="L159" s="41" t="s">
        <v>946</v>
      </c>
      <c r="M159" s="39"/>
      <c r="N159" s="39" t="s">
        <v>934</v>
      </c>
      <c r="O159" s="39" t="s">
        <v>935</v>
      </c>
      <c r="P159" s="39" t="s">
        <v>690</v>
      </c>
    </row>
    <row r="160" spans="1:16" ht="20" customHeight="1" x14ac:dyDescent="0.25">
      <c r="A160" s="39">
        <v>159</v>
      </c>
      <c r="B160" s="40" t="s">
        <v>425</v>
      </c>
      <c r="C160" s="47" t="s">
        <v>947</v>
      </c>
      <c r="D160" s="41" t="s">
        <v>447</v>
      </c>
      <c r="E160" s="39" t="s">
        <v>406</v>
      </c>
      <c r="F160" s="42">
        <v>442.74</v>
      </c>
      <c r="G160" s="42">
        <v>238.68</v>
      </c>
      <c r="H160" s="42">
        <v>204.06</v>
      </c>
      <c r="I160" s="39">
        <v>1</v>
      </c>
      <c r="J160" s="39" t="s">
        <v>28</v>
      </c>
      <c r="K160" s="39"/>
      <c r="L160" s="41" t="s">
        <v>49</v>
      </c>
      <c r="M160" s="39"/>
      <c r="N160" s="39" t="s">
        <v>934</v>
      </c>
      <c r="O160" s="39" t="s">
        <v>935</v>
      </c>
      <c r="P160" s="39" t="s">
        <v>406</v>
      </c>
    </row>
    <row r="161" spans="1:16" ht="20" customHeight="1" x14ac:dyDescent="0.25">
      <c r="A161" s="49">
        <v>160</v>
      </c>
      <c r="B161" s="40" t="s">
        <v>425</v>
      </c>
      <c r="C161" s="47" t="s">
        <v>948</v>
      </c>
      <c r="D161" s="41" t="s">
        <v>949</v>
      </c>
      <c r="E161" s="39" t="s">
        <v>415</v>
      </c>
      <c r="F161" s="42">
        <v>5641.55</v>
      </c>
      <c r="G161" s="42">
        <v>5016.0200000000004</v>
      </c>
      <c r="H161" s="42">
        <v>625.53</v>
      </c>
      <c r="I161" s="39">
        <v>1</v>
      </c>
      <c r="J161" s="39" t="s">
        <v>950</v>
      </c>
      <c r="K161" s="39"/>
      <c r="L161" s="41" t="s">
        <v>951</v>
      </c>
      <c r="M161" s="39"/>
      <c r="N161" s="39" t="s">
        <v>934</v>
      </c>
      <c r="O161" s="39" t="s">
        <v>935</v>
      </c>
      <c r="P161" s="39" t="s">
        <v>415</v>
      </c>
    </row>
    <row r="162" spans="1:16" x14ac:dyDescent="0.25">
      <c r="F162" s="51">
        <f>SUM(F2:F161)</f>
        <v>365162.49</v>
      </c>
      <c r="G162" s="51">
        <f t="shared" ref="G162:H162" si="0">SUM(G2:G161)</f>
        <v>26686.310000000005</v>
      </c>
      <c r="H162" s="52">
        <f t="shared" si="0"/>
        <v>338476.18000000011</v>
      </c>
    </row>
  </sheetData>
  <autoFilter ref="A1:Q162" xr:uid="{06030C98-3543-498F-ACE4-2CCCFF94C368}"/>
  <phoneticPr fontId="11" type="noConversion"/>
  <conditionalFormatting sqref="C1 C162:C1048576 C17:C73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F70DB-4831-49E0-A8A8-283F75D55290}">
  <dimension ref="A1:P320"/>
  <sheetViews>
    <sheetView workbookViewId="0">
      <pane ySplit="1" topLeftCell="A302" activePane="bottomLeft" state="frozen"/>
      <selection pane="bottomLeft" activeCell="G320" sqref="G320"/>
    </sheetView>
  </sheetViews>
  <sheetFormatPr defaultColWidth="9" defaultRowHeight="14" x14ac:dyDescent="0.25"/>
  <cols>
    <col min="1" max="1" width="8.08984375" customWidth="1"/>
    <col min="2" max="2" width="33.08984375" customWidth="1"/>
    <col min="3" max="3" width="15.90625" customWidth="1"/>
    <col min="4" max="4" width="13.90625" customWidth="1"/>
    <col min="5" max="5" width="12.453125" customWidth="1"/>
    <col min="6" max="6" width="15.26953125" customWidth="1"/>
    <col min="7" max="9" width="13.81640625" style="1" bestFit="1" customWidth="1"/>
    <col min="11" max="11" width="15.26953125" style="53" customWidth="1"/>
    <col min="12" max="12" width="14.90625" customWidth="1"/>
    <col min="13" max="13" width="21" customWidth="1"/>
    <col min="14" max="14" width="18.6328125" customWidth="1"/>
    <col min="16" max="16" width="21.6328125" customWidth="1"/>
  </cols>
  <sheetData>
    <row r="1" spans="1:16" s="60" customFormat="1" ht="28" x14ac:dyDescent="0.25">
      <c r="A1" s="59" t="s">
        <v>35</v>
      </c>
      <c r="B1" s="59" t="s">
        <v>36</v>
      </c>
      <c r="C1" s="59" t="s">
        <v>16</v>
      </c>
      <c r="D1" s="59" t="s">
        <v>953</v>
      </c>
      <c r="E1" s="59" t="s">
        <v>17</v>
      </c>
      <c r="F1" s="59" t="s">
        <v>18</v>
      </c>
      <c r="G1" s="61" t="s">
        <v>954</v>
      </c>
      <c r="H1" s="61" t="s">
        <v>955</v>
      </c>
      <c r="I1" s="61" t="s">
        <v>19</v>
      </c>
      <c r="J1" s="59" t="s">
        <v>20</v>
      </c>
      <c r="K1" s="59" t="s">
        <v>37</v>
      </c>
      <c r="L1" s="59" t="s">
        <v>423</v>
      </c>
      <c r="M1" s="59" t="s">
        <v>21</v>
      </c>
      <c r="N1" s="59" t="s">
        <v>22</v>
      </c>
      <c r="O1" s="59" t="s">
        <v>23</v>
      </c>
      <c r="P1" s="59" t="s">
        <v>24</v>
      </c>
    </row>
    <row r="2" spans="1:16" x14ac:dyDescent="0.25">
      <c r="A2" s="53">
        <v>1</v>
      </c>
      <c r="B2" s="54"/>
      <c r="C2" s="55" t="s">
        <v>956</v>
      </c>
      <c r="D2" s="56" t="s">
        <v>957</v>
      </c>
      <c r="E2" s="54" t="s">
        <v>958</v>
      </c>
      <c r="F2" s="54" t="s">
        <v>959</v>
      </c>
      <c r="G2" s="62">
        <v>312</v>
      </c>
      <c r="H2" s="62">
        <v>9.36</v>
      </c>
      <c r="I2" s="62">
        <v>302.64</v>
      </c>
      <c r="J2" s="57">
        <v>1</v>
      </c>
      <c r="K2" s="58" t="s">
        <v>26</v>
      </c>
      <c r="M2" s="54" t="s">
        <v>960</v>
      </c>
      <c r="N2" s="54" t="s">
        <v>961</v>
      </c>
      <c r="O2" s="54"/>
      <c r="P2" s="54" t="s">
        <v>962</v>
      </c>
    </row>
    <row r="3" spans="1:16" x14ac:dyDescent="0.25">
      <c r="A3" s="53">
        <v>2</v>
      </c>
      <c r="B3" s="54"/>
      <c r="C3" s="55" t="s">
        <v>963</v>
      </c>
      <c r="D3" s="56" t="s">
        <v>957</v>
      </c>
      <c r="E3" s="54" t="s">
        <v>964</v>
      </c>
      <c r="F3" s="54" t="s">
        <v>959</v>
      </c>
      <c r="G3" s="62">
        <v>312</v>
      </c>
      <c r="H3" s="62">
        <v>9.36</v>
      </c>
      <c r="I3" s="62">
        <v>302.64</v>
      </c>
      <c r="J3" s="57">
        <v>1</v>
      </c>
      <c r="K3" s="58" t="s">
        <v>26</v>
      </c>
      <c r="M3" s="54" t="s">
        <v>960</v>
      </c>
      <c r="N3" s="54" t="s">
        <v>961</v>
      </c>
      <c r="O3" s="54"/>
      <c r="P3" s="54" t="s">
        <v>965</v>
      </c>
    </row>
    <row r="4" spans="1:16" x14ac:dyDescent="0.25">
      <c r="A4" s="53">
        <v>3</v>
      </c>
      <c r="B4" s="54"/>
      <c r="C4" s="55" t="s">
        <v>966</v>
      </c>
      <c r="D4" s="56" t="s">
        <v>957</v>
      </c>
      <c r="E4" s="54" t="s">
        <v>958</v>
      </c>
      <c r="F4" s="54" t="s">
        <v>959</v>
      </c>
      <c r="G4" s="62">
        <v>192</v>
      </c>
      <c r="H4" s="62">
        <v>5.76</v>
      </c>
      <c r="I4" s="62">
        <v>186.24</v>
      </c>
      <c r="J4" s="57">
        <v>1</v>
      </c>
      <c r="K4" s="58" t="s">
        <v>26</v>
      </c>
      <c r="M4" s="54" t="s">
        <v>967</v>
      </c>
      <c r="N4" s="54" t="s">
        <v>961</v>
      </c>
      <c r="O4" s="54"/>
      <c r="P4" s="54" t="s">
        <v>968</v>
      </c>
    </row>
    <row r="5" spans="1:16" x14ac:dyDescent="0.25">
      <c r="A5" s="53">
        <v>4</v>
      </c>
      <c r="B5" s="54"/>
      <c r="C5" s="55" t="s">
        <v>969</v>
      </c>
      <c r="D5" s="56" t="s">
        <v>957</v>
      </c>
      <c r="E5" s="54" t="s">
        <v>45</v>
      </c>
      <c r="F5" s="54" t="s">
        <v>959</v>
      </c>
      <c r="G5" s="62">
        <v>154.5</v>
      </c>
      <c r="H5" s="62">
        <v>4.6399999999999997</v>
      </c>
      <c r="I5" s="62">
        <v>149.86000000000001</v>
      </c>
      <c r="J5" s="57">
        <v>1</v>
      </c>
      <c r="K5" s="58" t="s">
        <v>26</v>
      </c>
      <c r="M5" s="54" t="s">
        <v>970</v>
      </c>
      <c r="N5" s="54" t="s">
        <v>971</v>
      </c>
      <c r="O5" s="54"/>
      <c r="P5" s="54" t="s">
        <v>972</v>
      </c>
    </row>
    <row r="6" spans="1:16" x14ac:dyDescent="0.25">
      <c r="A6" s="53">
        <v>5</v>
      </c>
      <c r="B6" s="54"/>
      <c r="C6" s="55" t="s">
        <v>973</v>
      </c>
      <c r="D6" s="56" t="s">
        <v>957</v>
      </c>
      <c r="E6" s="54" t="s">
        <v>974</v>
      </c>
      <c r="F6" s="54" t="s">
        <v>959</v>
      </c>
      <c r="G6" s="62">
        <v>288</v>
      </c>
      <c r="H6" s="62">
        <v>8.64</v>
      </c>
      <c r="I6" s="62">
        <v>279.36</v>
      </c>
      <c r="J6" s="57">
        <v>1</v>
      </c>
      <c r="K6" s="58" t="s">
        <v>26</v>
      </c>
      <c r="M6" s="54" t="s">
        <v>975</v>
      </c>
      <c r="N6" s="54" t="s">
        <v>976</v>
      </c>
      <c r="O6" s="54"/>
      <c r="P6" s="54" t="s">
        <v>977</v>
      </c>
    </row>
    <row r="7" spans="1:16" x14ac:dyDescent="0.25">
      <c r="A7" s="53">
        <v>6</v>
      </c>
      <c r="B7" s="54"/>
      <c r="C7" s="55" t="s">
        <v>978</v>
      </c>
      <c r="D7" s="56" t="s">
        <v>957</v>
      </c>
      <c r="E7" s="54" t="s">
        <v>45</v>
      </c>
      <c r="F7" s="54" t="s">
        <v>959</v>
      </c>
      <c r="G7" s="62">
        <v>103</v>
      </c>
      <c r="H7" s="62">
        <v>3.09</v>
      </c>
      <c r="I7" s="62">
        <v>99.91</v>
      </c>
      <c r="J7" s="57">
        <v>1</v>
      </c>
      <c r="K7" s="58" t="s">
        <v>26</v>
      </c>
      <c r="M7" s="54" t="s">
        <v>979</v>
      </c>
      <c r="N7" s="54" t="s">
        <v>980</v>
      </c>
      <c r="O7" s="54"/>
      <c r="P7" s="54" t="s">
        <v>981</v>
      </c>
    </row>
    <row r="8" spans="1:16" x14ac:dyDescent="0.25">
      <c r="A8" s="53">
        <v>7</v>
      </c>
      <c r="B8" s="54"/>
      <c r="C8" t="s">
        <v>982</v>
      </c>
      <c r="D8" s="56" t="s">
        <v>957</v>
      </c>
      <c r="E8" s="54" t="s">
        <v>45</v>
      </c>
      <c r="F8" s="54" t="s">
        <v>959</v>
      </c>
      <c r="G8" s="62">
        <v>103</v>
      </c>
      <c r="H8" s="62">
        <v>3.09</v>
      </c>
      <c r="I8" s="62">
        <v>99.91</v>
      </c>
      <c r="J8" s="57">
        <v>1</v>
      </c>
      <c r="K8" s="58" t="s">
        <v>26</v>
      </c>
      <c r="M8" s="54" t="s">
        <v>970</v>
      </c>
      <c r="N8" s="54" t="s">
        <v>971</v>
      </c>
      <c r="O8" s="54"/>
      <c r="P8" s="54" t="s">
        <v>983</v>
      </c>
    </row>
    <row r="9" spans="1:16" x14ac:dyDescent="0.25">
      <c r="A9" s="53">
        <v>8</v>
      </c>
      <c r="B9" s="54"/>
      <c r="C9" t="s">
        <v>984</v>
      </c>
      <c r="D9" s="56" t="s">
        <v>957</v>
      </c>
      <c r="E9" s="54" t="s">
        <v>985</v>
      </c>
      <c r="F9" s="54" t="s">
        <v>959</v>
      </c>
      <c r="G9" s="62">
        <v>846</v>
      </c>
      <c r="H9" s="62">
        <v>25.38</v>
      </c>
      <c r="I9" s="62">
        <v>820.62</v>
      </c>
      <c r="J9" s="57">
        <v>1</v>
      </c>
      <c r="K9" s="58" t="s">
        <v>26</v>
      </c>
      <c r="M9" s="54" t="s">
        <v>986</v>
      </c>
      <c r="N9" s="54" t="s">
        <v>976</v>
      </c>
      <c r="O9" s="54"/>
      <c r="P9" s="54" t="s">
        <v>987</v>
      </c>
    </row>
    <row r="10" spans="1:16" x14ac:dyDescent="0.25">
      <c r="A10" s="53">
        <v>9</v>
      </c>
      <c r="B10" s="56" t="s">
        <v>988</v>
      </c>
      <c r="C10" s="55" t="s">
        <v>989</v>
      </c>
      <c r="D10" s="54"/>
      <c r="E10" s="54" t="s">
        <v>990</v>
      </c>
      <c r="F10" s="54" t="s">
        <v>45</v>
      </c>
      <c r="G10" s="62">
        <v>13777.29</v>
      </c>
      <c r="H10" s="62">
        <v>6828.01</v>
      </c>
      <c r="I10" s="62">
        <v>6949.28</v>
      </c>
      <c r="J10" s="57">
        <v>1</v>
      </c>
      <c r="K10" s="58" t="s">
        <v>26</v>
      </c>
      <c r="M10" s="54" t="s">
        <v>991</v>
      </c>
      <c r="N10" s="54" t="s">
        <v>992</v>
      </c>
      <c r="O10" s="54"/>
      <c r="P10" s="54" t="s">
        <v>993</v>
      </c>
    </row>
    <row r="11" spans="1:16" x14ac:dyDescent="0.25">
      <c r="A11" s="53">
        <v>10</v>
      </c>
      <c r="B11" s="56" t="s">
        <v>994</v>
      </c>
      <c r="C11" s="55" t="s">
        <v>995</v>
      </c>
      <c r="D11" s="54"/>
      <c r="E11" s="54" t="s">
        <v>990</v>
      </c>
      <c r="F11" s="54" t="s">
        <v>45</v>
      </c>
      <c r="G11" s="62">
        <v>13777.29</v>
      </c>
      <c r="H11" s="62">
        <v>6828.01</v>
      </c>
      <c r="I11" s="62">
        <v>6949.28</v>
      </c>
      <c r="J11" s="57">
        <v>1</v>
      </c>
      <c r="K11" s="58" t="s">
        <v>26</v>
      </c>
      <c r="M11" s="54" t="s">
        <v>991</v>
      </c>
      <c r="N11" s="54" t="s">
        <v>992</v>
      </c>
      <c r="O11" s="54"/>
      <c r="P11" s="54" t="s">
        <v>996</v>
      </c>
    </row>
    <row r="12" spans="1:16" x14ac:dyDescent="0.25">
      <c r="A12" s="53">
        <v>11</v>
      </c>
      <c r="B12" s="56" t="s">
        <v>994</v>
      </c>
      <c r="C12" t="s">
        <v>997</v>
      </c>
      <c r="D12" s="54"/>
      <c r="E12" s="54" t="s">
        <v>998</v>
      </c>
      <c r="F12" s="54" t="s">
        <v>45</v>
      </c>
      <c r="G12" s="62">
        <v>321</v>
      </c>
      <c r="H12" s="62">
        <v>9.6300000000000008</v>
      </c>
      <c r="I12" s="62">
        <v>311.37</v>
      </c>
      <c r="J12" s="57">
        <v>1</v>
      </c>
      <c r="K12" s="58" t="s">
        <v>26</v>
      </c>
      <c r="M12" s="54" t="s">
        <v>999</v>
      </c>
      <c r="N12" s="54" t="s">
        <v>1000</v>
      </c>
      <c r="O12" s="54"/>
      <c r="P12" s="54" t="s">
        <v>1001</v>
      </c>
    </row>
    <row r="13" spans="1:16" x14ac:dyDescent="0.25">
      <c r="A13" s="53">
        <v>12</v>
      </c>
      <c r="B13" s="54" t="s">
        <v>1002</v>
      </c>
      <c r="C13" s="55" t="s">
        <v>1003</v>
      </c>
      <c r="D13" s="54"/>
      <c r="E13" s="54" t="s">
        <v>1004</v>
      </c>
      <c r="F13" s="54" t="s">
        <v>1005</v>
      </c>
      <c r="G13" s="62">
        <v>195</v>
      </c>
      <c r="H13" s="62">
        <v>5.85</v>
      </c>
      <c r="I13" s="62">
        <v>189.15</v>
      </c>
      <c r="J13" s="57">
        <v>1</v>
      </c>
      <c r="K13" s="58" t="s">
        <v>26</v>
      </c>
      <c r="M13" s="54" t="s">
        <v>1006</v>
      </c>
      <c r="N13" s="54" t="s">
        <v>1007</v>
      </c>
      <c r="O13" s="54"/>
      <c r="P13" s="54" t="s">
        <v>1008</v>
      </c>
    </row>
    <row r="14" spans="1:16" x14ac:dyDescent="0.25">
      <c r="A14" s="53">
        <v>13</v>
      </c>
      <c r="B14" s="54" t="s">
        <v>1002</v>
      </c>
      <c r="C14" s="55" t="s">
        <v>1009</v>
      </c>
      <c r="D14" s="54"/>
      <c r="E14" s="54" t="s">
        <v>45</v>
      </c>
      <c r="F14" s="54" t="s">
        <v>1005</v>
      </c>
      <c r="G14" s="62">
        <v>257.5</v>
      </c>
      <c r="H14" s="62">
        <v>7.73</v>
      </c>
      <c r="I14" s="62">
        <v>249.77</v>
      </c>
      <c r="J14" s="57">
        <v>1</v>
      </c>
      <c r="K14" s="58" t="s">
        <v>26</v>
      </c>
      <c r="M14" s="54" t="s">
        <v>979</v>
      </c>
      <c r="N14" s="54" t="s">
        <v>980</v>
      </c>
      <c r="O14" s="54"/>
      <c r="P14" s="54" t="s">
        <v>1010</v>
      </c>
    </row>
    <row r="15" spans="1:16" x14ac:dyDescent="0.25">
      <c r="A15" s="53">
        <v>14</v>
      </c>
      <c r="B15" s="54" t="s">
        <v>1002</v>
      </c>
      <c r="C15" s="55" t="s">
        <v>1011</v>
      </c>
      <c r="D15" s="54"/>
      <c r="E15" s="54" t="s">
        <v>1004</v>
      </c>
      <c r="F15" s="54" t="s">
        <v>1005</v>
      </c>
      <c r="G15" s="62">
        <v>195</v>
      </c>
      <c r="H15" s="62">
        <v>5.85</v>
      </c>
      <c r="I15" s="62">
        <v>189.15</v>
      </c>
      <c r="J15" s="57">
        <v>1</v>
      </c>
      <c r="K15" s="58" t="s">
        <v>26</v>
      </c>
      <c r="M15" s="54" t="s">
        <v>1006</v>
      </c>
      <c r="N15" s="54" t="s">
        <v>1007</v>
      </c>
      <c r="O15" s="54"/>
      <c r="P15" s="54" t="s">
        <v>1012</v>
      </c>
    </row>
    <row r="16" spans="1:16" x14ac:dyDescent="0.25">
      <c r="A16" s="53">
        <v>15</v>
      </c>
      <c r="B16" s="54" t="s">
        <v>1002</v>
      </c>
      <c r="C16" t="s">
        <v>1013</v>
      </c>
      <c r="D16" s="54"/>
      <c r="E16" s="54" t="s">
        <v>463</v>
      </c>
      <c r="F16" s="54" t="s">
        <v>1005</v>
      </c>
      <c r="G16" s="62">
        <v>120</v>
      </c>
      <c r="H16" s="62">
        <v>3.6</v>
      </c>
      <c r="I16" s="62">
        <v>116.4</v>
      </c>
      <c r="J16" s="57">
        <v>1</v>
      </c>
      <c r="K16" s="58" t="s">
        <v>26</v>
      </c>
      <c r="M16" s="54" t="s">
        <v>1014</v>
      </c>
      <c r="N16" s="54" t="s">
        <v>976</v>
      </c>
      <c r="O16" s="54"/>
      <c r="P16" s="54" t="s">
        <v>1015</v>
      </c>
    </row>
    <row r="17" spans="1:16" x14ac:dyDescent="0.25">
      <c r="A17" s="53">
        <v>16</v>
      </c>
      <c r="B17" s="54" t="s">
        <v>1002</v>
      </c>
      <c r="C17" t="s">
        <v>1016</v>
      </c>
      <c r="D17" s="54"/>
      <c r="E17" s="54" t="s">
        <v>985</v>
      </c>
      <c r="F17" s="54" t="s">
        <v>1005</v>
      </c>
      <c r="G17" s="62">
        <v>412</v>
      </c>
      <c r="H17" s="62">
        <v>12.36</v>
      </c>
      <c r="I17" s="62">
        <v>399.64</v>
      </c>
      <c r="J17" s="57">
        <v>1</v>
      </c>
      <c r="K17" s="58" t="s">
        <v>26</v>
      </c>
      <c r="M17" s="54" t="s">
        <v>1017</v>
      </c>
      <c r="N17" s="54" t="s">
        <v>1018</v>
      </c>
      <c r="O17" s="54"/>
      <c r="P17" s="54" t="s">
        <v>1019</v>
      </c>
    </row>
    <row r="18" spans="1:16" x14ac:dyDescent="0.25">
      <c r="A18" s="53">
        <v>17</v>
      </c>
      <c r="B18" s="54" t="s">
        <v>1002</v>
      </c>
      <c r="C18" t="s">
        <v>1020</v>
      </c>
      <c r="D18" s="54"/>
      <c r="E18" s="54" t="s">
        <v>45</v>
      </c>
      <c r="F18" s="54" t="s">
        <v>1021</v>
      </c>
      <c r="G18" s="62">
        <v>4117.08</v>
      </c>
      <c r="H18" s="62">
        <v>2453.04</v>
      </c>
      <c r="I18" s="62">
        <v>1664.04</v>
      </c>
      <c r="J18" s="57">
        <v>1</v>
      </c>
      <c r="K18" s="58" t="s">
        <v>26</v>
      </c>
      <c r="M18" s="54" t="s">
        <v>810</v>
      </c>
      <c r="N18" s="54" t="s">
        <v>1022</v>
      </c>
      <c r="O18" s="54"/>
      <c r="P18" s="54" t="s">
        <v>1023</v>
      </c>
    </row>
    <row r="19" spans="1:16" x14ac:dyDescent="0.25">
      <c r="A19" s="53">
        <v>18</v>
      </c>
      <c r="B19" s="54" t="s">
        <v>1002</v>
      </c>
      <c r="C19" t="s">
        <v>1024</v>
      </c>
      <c r="D19" s="54"/>
      <c r="E19" s="54" t="s">
        <v>45</v>
      </c>
      <c r="F19" s="54" t="s">
        <v>1021</v>
      </c>
      <c r="G19" s="62">
        <v>3540.38</v>
      </c>
      <c r="H19" s="62">
        <v>2109.4</v>
      </c>
      <c r="I19" s="62">
        <v>1430.98</v>
      </c>
      <c r="J19" s="57">
        <v>1</v>
      </c>
      <c r="K19" s="58" t="s">
        <v>26</v>
      </c>
      <c r="M19" s="54" t="s">
        <v>1025</v>
      </c>
      <c r="N19" s="54" t="s">
        <v>1022</v>
      </c>
      <c r="O19" s="54"/>
      <c r="P19" s="54" t="s">
        <v>1026</v>
      </c>
    </row>
    <row r="20" spans="1:16" x14ac:dyDescent="0.25">
      <c r="A20" s="53">
        <v>19</v>
      </c>
      <c r="B20" s="54" t="s">
        <v>1002</v>
      </c>
      <c r="C20" t="s">
        <v>1027</v>
      </c>
      <c r="D20" s="54"/>
      <c r="E20" s="54" t="s">
        <v>463</v>
      </c>
      <c r="F20" s="54" t="s">
        <v>1005</v>
      </c>
      <c r="G20" s="62">
        <v>231.75</v>
      </c>
      <c r="H20" s="62">
        <v>138.15</v>
      </c>
      <c r="I20" s="62">
        <v>93.6</v>
      </c>
      <c r="J20" s="57">
        <v>1</v>
      </c>
      <c r="K20" s="58" t="s">
        <v>26</v>
      </c>
      <c r="M20" s="54" t="s">
        <v>463</v>
      </c>
      <c r="N20" s="54"/>
      <c r="O20" s="54"/>
      <c r="P20" s="54" t="s">
        <v>1028</v>
      </c>
    </row>
    <row r="21" spans="1:16" x14ac:dyDescent="0.25">
      <c r="A21" s="53">
        <v>20</v>
      </c>
      <c r="B21" s="54" t="s">
        <v>1002</v>
      </c>
      <c r="C21" t="s">
        <v>1029</v>
      </c>
      <c r="D21" s="54"/>
      <c r="E21" s="54" t="s">
        <v>463</v>
      </c>
      <c r="F21" s="54" t="s">
        <v>1005</v>
      </c>
      <c r="G21" s="62">
        <v>3541.74</v>
      </c>
      <c r="H21" s="62">
        <v>2110.2800000000002</v>
      </c>
      <c r="I21" s="62">
        <v>1431.46</v>
      </c>
      <c r="J21" s="57">
        <v>1</v>
      </c>
      <c r="K21" s="58" t="s">
        <v>26</v>
      </c>
      <c r="M21" s="54" t="s">
        <v>463</v>
      </c>
      <c r="N21" s="54"/>
      <c r="O21" s="54"/>
      <c r="P21" s="54" t="s">
        <v>1030</v>
      </c>
    </row>
    <row r="22" spans="1:16" x14ac:dyDescent="0.25">
      <c r="A22" s="53">
        <v>21</v>
      </c>
      <c r="B22" s="54" t="s">
        <v>1002</v>
      </c>
      <c r="C22" t="s">
        <v>1031</v>
      </c>
      <c r="D22" s="54"/>
      <c r="E22" s="54" t="s">
        <v>463</v>
      </c>
      <c r="F22" s="54" t="s">
        <v>1005</v>
      </c>
      <c r="G22" s="62">
        <v>1013.14</v>
      </c>
      <c r="H22" s="62">
        <v>603.64</v>
      </c>
      <c r="I22" s="62">
        <v>409.5</v>
      </c>
      <c r="J22" s="57">
        <v>1</v>
      </c>
      <c r="K22" s="58" t="s">
        <v>26</v>
      </c>
      <c r="M22" s="54" t="s">
        <v>463</v>
      </c>
      <c r="N22" s="54"/>
      <c r="O22" s="54"/>
      <c r="P22" s="54" t="s">
        <v>1032</v>
      </c>
    </row>
    <row r="23" spans="1:16" x14ac:dyDescent="0.25">
      <c r="A23" s="53">
        <v>22</v>
      </c>
      <c r="B23" s="54" t="s">
        <v>1002</v>
      </c>
      <c r="C23" t="s">
        <v>1033</v>
      </c>
      <c r="D23" s="54"/>
      <c r="E23" s="54" t="s">
        <v>463</v>
      </c>
      <c r="F23" s="54" t="s">
        <v>1005</v>
      </c>
      <c r="G23" s="62">
        <v>231.75</v>
      </c>
      <c r="H23" s="62">
        <v>138.15</v>
      </c>
      <c r="I23" s="62">
        <v>93.6</v>
      </c>
      <c r="J23" s="57">
        <v>1</v>
      </c>
      <c r="K23" s="58" t="s">
        <v>26</v>
      </c>
      <c r="M23" s="54" t="s">
        <v>463</v>
      </c>
      <c r="N23" s="54"/>
      <c r="O23" s="54"/>
      <c r="P23" s="54" t="s">
        <v>1034</v>
      </c>
    </row>
    <row r="24" spans="1:16" x14ac:dyDescent="0.25">
      <c r="A24" s="53">
        <v>23</v>
      </c>
      <c r="B24" s="54" t="s">
        <v>1002</v>
      </c>
      <c r="C24" t="s">
        <v>1035</v>
      </c>
      <c r="D24" s="54"/>
      <c r="E24" s="54" t="s">
        <v>463</v>
      </c>
      <c r="F24" s="54" t="s">
        <v>1005</v>
      </c>
      <c r="G24" s="62">
        <v>345</v>
      </c>
      <c r="H24" s="62">
        <v>205.5</v>
      </c>
      <c r="I24" s="62">
        <v>139.5</v>
      </c>
      <c r="J24" s="57">
        <v>1</v>
      </c>
      <c r="K24" s="58" t="s">
        <v>26</v>
      </c>
      <c r="M24" s="54" t="s">
        <v>463</v>
      </c>
      <c r="N24" s="54"/>
      <c r="O24" s="54"/>
      <c r="P24" s="54" t="s">
        <v>1036</v>
      </c>
    </row>
    <row r="25" spans="1:16" x14ac:dyDescent="0.25">
      <c r="A25" s="53">
        <v>24</v>
      </c>
      <c r="B25" s="54" t="s">
        <v>1002</v>
      </c>
      <c r="C25" t="s">
        <v>1037</v>
      </c>
      <c r="D25" s="54"/>
      <c r="E25" s="54" t="s">
        <v>1038</v>
      </c>
      <c r="F25" s="54" t="s">
        <v>40</v>
      </c>
      <c r="G25" s="62">
        <v>4574.74</v>
      </c>
      <c r="H25" s="62">
        <v>2855.33</v>
      </c>
      <c r="I25" s="62">
        <v>1719.41</v>
      </c>
      <c r="J25" s="57">
        <v>1</v>
      </c>
      <c r="K25" s="58" t="s">
        <v>408</v>
      </c>
      <c r="M25" s="54"/>
      <c r="N25" s="54" t="s">
        <v>1039</v>
      </c>
      <c r="O25" s="54"/>
      <c r="P25" s="54" t="s">
        <v>1040</v>
      </c>
    </row>
    <row r="26" spans="1:16" x14ac:dyDescent="0.25">
      <c r="A26" s="53">
        <v>25</v>
      </c>
      <c r="B26" s="54" t="s">
        <v>1041</v>
      </c>
      <c r="C26" s="55" t="s">
        <v>1042</v>
      </c>
      <c r="D26" s="54"/>
      <c r="E26" s="54" t="s">
        <v>45</v>
      </c>
      <c r="F26" s="54" t="s">
        <v>1005</v>
      </c>
      <c r="G26" s="62">
        <v>103</v>
      </c>
      <c r="H26" s="62">
        <v>3.09</v>
      </c>
      <c r="I26" s="62">
        <v>99.91</v>
      </c>
      <c r="J26" s="57">
        <v>1</v>
      </c>
      <c r="K26" s="58" t="s">
        <v>26</v>
      </c>
      <c r="M26" s="54" t="s">
        <v>1043</v>
      </c>
      <c r="N26" s="54" t="s">
        <v>971</v>
      </c>
      <c r="O26" s="54"/>
      <c r="P26" s="54" t="s">
        <v>1044</v>
      </c>
    </row>
    <row r="27" spans="1:16" x14ac:dyDescent="0.25">
      <c r="A27" s="53">
        <v>26</v>
      </c>
      <c r="B27" s="54" t="s">
        <v>1041</v>
      </c>
      <c r="C27" t="s">
        <v>1045</v>
      </c>
      <c r="D27" s="54"/>
      <c r="E27" s="54" t="s">
        <v>45</v>
      </c>
      <c r="F27" s="54" t="s">
        <v>1005</v>
      </c>
      <c r="G27" s="62">
        <v>103</v>
      </c>
      <c r="H27" s="62">
        <v>3.09</v>
      </c>
      <c r="I27" s="62">
        <v>99.91</v>
      </c>
      <c r="J27" s="57">
        <v>1</v>
      </c>
      <c r="K27" s="58" t="s">
        <v>26</v>
      </c>
      <c r="M27" s="54" t="s">
        <v>1043</v>
      </c>
      <c r="N27" s="54" t="s">
        <v>971</v>
      </c>
      <c r="O27" s="54"/>
      <c r="P27" s="54" t="s">
        <v>1044</v>
      </c>
    </row>
    <row r="28" spans="1:16" x14ac:dyDescent="0.25">
      <c r="A28" s="53">
        <v>27</v>
      </c>
      <c r="B28" s="54" t="s">
        <v>1041</v>
      </c>
      <c r="C28" t="s">
        <v>1046</v>
      </c>
      <c r="D28" s="54"/>
      <c r="E28" s="54" t="s">
        <v>1004</v>
      </c>
      <c r="F28" s="54" t="s">
        <v>1005</v>
      </c>
      <c r="G28" s="62">
        <v>186</v>
      </c>
      <c r="H28" s="62">
        <v>5.58</v>
      </c>
      <c r="I28" s="62">
        <v>180.42</v>
      </c>
      <c r="J28" s="57">
        <v>1</v>
      </c>
      <c r="K28" s="58" t="s">
        <v>26</v>
      </c>
      <c r="M28" s="54" t="s">
        <v>1047</v>
      </c>
      <c r="N28" s="54" t="s">
        <v>1048</v>
      </c>
      <c r="O28" s="54"/>
      <c r="P28" s="54" t="s">
        <v>1049</v>
      </c>
    </row>
    <row r="29" spans="1:16" x14ac:dyDescent="0.25">
      <c r="A29" s="53">
        <v>28</v>
      </c>
      <c r="B29" s="54" t="s">
        <v>1041</v>
      </c>
      <c r="C29" t="s">
        <v>1050</v>
      </c>
      <c r="D29" s="54"/>
      <c r="E29" s="54" t="s">
        <v>1051</v>
      </c>
      <c r="F29" s="54" t="s">
        <v>40</v>
      </c>
      <c r="G29" s="62">
        <v>2888.19</v>
      </c>
      <c r="H29" s="62">
        <v>2376.71</v>
      </c>
      <c r="I29" s="62">
        <v>511.48</v>
      </c>
      <c r="J29" s="57">
        <v>1</v>
      </c>
      <c r="K29" s="58" t="s">
        <v>408</v>
      </c>
      <c r="M29" s="54" t="s">
        <v>1052</v>
      </c>
      <c r="N29" s="54" t="s">
        <v>1039</v>
      </c>
      <c r="O29" s="54"/>
      <c r="P29" s="54" t="s">
        <v>1053</v>
      </c>
    </row>
    <row r="30" spans="1:16" x14ac:dyDescent="0.25">
      <c r="A30" s="53">
        <v>29</v>
      </c>
      <c r="B30" s="54" t="s">
        <v>1041</v>
      </c>
      <c r="C30" t="s">
        <v>1054</v>
      </c>
      <c r="D30" s="54"/>
      <c r="E30" s="54" t="s">
        <v>40</v>
      </c>
      <c r="F30" s="54" t="s">
        <v>40</v>
      </c>
      <c r="G30" s="62">
        <v>2937.63</v>
      </c>
      <c r="H30" s="62">
        <v>2581.4499999999998</v>
      </c>
      <c r="I30" s="62">
        <v>356.18</v>
      </c>
      <c r="J30" s="57">
        <v>1</v>
      </c>
      <c r="K30" s="58" t="s">
        <v>408</v>
      </c>
      <c r="M30" s="54" t="s">
        <v>41</v>
      </c>
      <c r="N30" s="54"/>
      <c r="O30" s="54"/>
      <c r="P30" s="54" t="s">
        <v>1055</v>
      </c>
    </row>
    <row r="31" spans="1:16" x14ac:dyDescent="0.25">
      <c r="A31" s="53">
        <v>30</v>
      </c>
      <c r="B31" s="54" t="s">
        <v>1041</v>
      </c>
      <c r="C31" t="s">
        <v>1056</v>
      </c>
      <c r="D31" s="54"/>
      <c r="E31" s="54" t="s">
        <v>40</v>
      </c>
      <c r="F31" s="54" t="s">
        <v>40</v>
      </c>
      <c r="G31" s="62">
        <v>2902.31</v>
      </c>
      <c r="H31" s="62">
        <v>2550.41</v>
      </c>
      <c r="I31" s="62">
        <v>351.9</v>
      </c>
      <c r="J31" s="57">
        <v>1</v>
      </c>
      <c r="K31" s="58" t="s">
        <v>408</v>
      </c>
      <c r="M31" s="54" t="s">
        <v>1057</v>
      </c>
      <c r="N31" s="54"/>
      <c r="O31" s="54"/>
      <c r="P31" s="54" t="s">
        <v>1058</v>
      </c>
    </row>
    <row r="32" spans="1:16" x14ac:dyDescent="0.25">
      <c r="A32" s="53">
        <v>31</v>
      </c>
      <c r="B32" s="54" t="s">
        <v>1059</v>
      </c>
      <c r="C32" t="s">
        <v>1060</v>
      </c>
      <c r="D32" s="54"/>
      <c r="E32" s="54" t="s">
        <v>958</v>
      </c>
      <c r="F32" s="54" t="s">
        <v>1005</v>
      </c>
      <c r="G32" s="62">
        <v>228</v>
      </c>
      <c r="H32" s="62">
        <v>6.84</v>
      </c>
      <c r="I32" s="62">
        <v>221.16</v>
      </c>
      <c r="J32" s="57">
        <v>1</v>
      </c>
      <c r="K32" s="58" t="s">
        <v>26</v>
      </c>
      <c r="M32" s="54" t="s">
        <v>1061</v>
      </c>
      <c r="N32" s="54" t="s">
        <v>1062</v>
      </c>
      <c r="O32" s="54"/>
      <c r="P32" s="54" t="s">
        <v>1063</v>
      </c>
    </row>
    <row r="33" spans="1:16" x14ac:dyDescent="0.25">
      <c r="A33" s="53">
        <v>32</v>
      </c>
      <c r="B33" s="54" t="s">
        <v>1059</v>
      </c>
      <c r="C33" t="s">
        <v>1064</v>
      </c>
      <c r="D33" s="54"/>
      <c r="E33" s="54" t="s">
        <v>45</v>
      </c>
      <c r="F33" s="54" t="s">
        <v>1021</v>
      </c>
      <c r="G33" s="62">
        <v>4117.08</v>
      </c>
      <c r="H33" s="62">
        <v>2231.1799999999998</v>
      </c>
      <c r="I33" s="62">
        <v>1885.9</v>
      </c>
      <c r="J33" s="57">
        <v>1</v>
      </c>
      <c r="K33" s="58" t="s">
        <v>26</v>
      </c>
      <c r="M33" s="54" t="s">
        <v>810</v>
      </c>
      <c r="N33" s="54" t="s">
        <v>1022</v>
      </c>
      <c r="O33" s="54"/>
      <c r="P33" s="54" t="s">
        <v>1065</v>
      </c>
    </row>
    <row r="34" spans="1:16" x14ac:dyDescent="0.25">
      <c r="A34" s="53">
        <v>33</v>
      </c>
      <c r="B34" s="54" t="s">
        <v>1059</v>
      </c>
      <c r="C34" t="s">
        <v>1066</v>
      </c>
      <c r="D34" s="54"/>
      <c r="E34" s="54" t="s">
        <v>45</v>
      </c>
      <c r="F34" s="54" t="s">
        <v>1021</v>
      </c>
      <c r="G34" s="62">
        <v>4679.1099999999997</v>
      </c>
      <c r="H34" s="62">
        <v>2535.75</v>
      </c>
      <c r="I34" s="62">
        <v>2143.36</v>
      </c>
      <c r="J34" s="57">
        <v>1</v>
      </c>
      <c r="K34" s="58" t="s">
        <v>26</v>
      </c>
      <c r="M34" s="54" t="s">
        <v>810</v>
      </c>
      <c r="N34" s="54" t="s">
        <v>1022</v>
      </c>
      <c r="O34" s="54"/>
      <c r="P34" s="54" t="s">
        <v>1067</v>
      </c>
    </row>
    <row r="35" spans="1:16" x14ac:dyDescent="0.25">
      <c r="A35" s="53">
        <v>34</v>
      </c>
      <c r="B35" s="54" t="s">
        <v>1059</v>
      </c>
      <c r="C35" t="s">
        <v>1068</v>
      </c>
      <c r="D35" s="54"/>
      <c r="E35" s="54" t="s">
        <v>463</v>
      </c>
      <c r="F35" s="54" t="s">
        <v>1005</v>
      </c>
      <c r="G35" s="62">
        <v>231.75</v>
      </c>
      <c r="H35" s="62">
        <v>125.67</v>
      </c>
      <c r="I35" s="62">
        <v>106.08</v>
      </c>
      <c r="J35" s="57">
        <v>1</v>
      </c>
      <c r="K35" s="58" t="s">
        <v>26</v>
      </c>
      <c r="M35" s="54" t="s">
        <v>463</v>
      </c>
      <c r="N35" s="54"/>
      <c r="O35" s="54"/>
      <c r="P35" s="54" t="s">
        <v>1069</v>
      </c>
    </row>
    <row r="36" spans="1:16" x14ac:dyDescent="0.25">
      <c r="A36" s="53">
        <v>35</v>
      </c>
      <c r="B36" s="54" t="s">
        <v>1059</v>
      </c>
      <c r="C36" t="s">
        <v>1070</v>
      </c>
      <c r="D36" s="54"/>
      <c r="E36" s="54" t="s">
        <v>463</v>
      </c>
      <c r="F36" s="54" t="s">
        <v>1005</v>
      </c>
      <c r="G36" s="62">
        <v>3771.43</v>
      </c>
      <c r="H36" s="62">
        <v>1993.08</v>
      </c>
      <c r="I36" s="62">
        <v>1778.35</v>
      </c>
      <c r="J36" s="57">
        <v>1</v>
      </c>
      <c r="K36" s="58" t="s">
        <v>26</v>
      </c>
      <c r="M36" s="54" t="s">
        <v>463</v>
      </c>
      <c r="N36" s="54"/>
      <c r="O36" s="54"/>
      <c r="P36" s="54" t="s">
        <v>1071</v>
      </c>
    </row>
    <row r="37" spans="1:16" x14ac:dyDescent="0.25">
      <c r="A37" s="53">
        <v>36</v>
      </c>
      <c r="B37" s="54" t="s">
        <v>1072</v>
      </c>
      <c r="C37" s="55" t="s">
        <v>1073</v>
      </c>
      <c r="D37" s="54"/>
      <c r="E37" s="54" t="s">
        <v>990</v>
      </c>
      <c r="F37" s="54" t="s">
        <v>1021</v>
      </c>
      <c r="G37" s="62">
        <v>13777.29</v>
      </c>
      <c r="H37" s="62">
        <v>4422.49</v>
      </c>
      <c r="I37" s="62">
        <v>9354.7999999999993</v>
      </c>
      <c r="J37" s="57">
        <v>1</v>
      </c>
      <c r="K37" s="58" t="s">
        <v>26</v>
      </c>
      <c r="M37" s="54" t="s">
        <v>991</v>
      </c>
      <c r="N37" s="54" t="s">
        <v>992</v>
      </c>
      <c r="O37" s="54"/>
      <c r="P37" s="54" t="s">
        <v>1074</v>
      </c>
    </row>
    <row r="38" spans="1:16" x14ac:dyDescent="0.25">
      <c r="A38" s="53">
        <v>37</v>
      </c>
      <c r="B38" s="54" t="s">
        <v>1072</v>
      </c>
      <c r="C38" s="55" t="s">
        <v>1075</v>
      </c>
      <c r="D38" s="54"/>
      <c r="E38" s="54" t="s">
        <v>990</v>
      </c>
      <c r="F38" s="54" t="s">
        <v>1021</v>
      </c>
      <c r="G38" s="62">
        <v>13777.29</v>
      </c>
      <c r="H38" s="62">
        <v>4422.49</v>
      </c>
      <c r="I38" s="62">
        <v>9354.7999999999993</v>
      </c>
      <c r="J38" s="57">
        <v>1</v>
      </c>
      <c r="K38" s="58" t="s">
        <v>26</v>
      </c>
      <c r="M38" s="54" t="s">
        <v>991</v>
      </c>
      <c r="N38" s="54" t="s">
        <v>992</v>
      </c>
      <c r="O38" s="54"/>
      <c r="P38" s="54" t="s">
        <v>1076</v>
      </c>
    </row>
    <row r="39" spans="1:16" x14ac:dyDescent="0.25">
      <c r="A39" s="53">
        <v>38</v>
      </c>
      <c r="B39" s="54" t="s">
        <v>1072</v>
      </c>
      <c r="C39" s="55" t="s">
        <v>1077</v>
      </c>
      <c r="D39" s="54"/>
      <c r="E39" s="54" t="s">
        <v>958</v>
      </c>
      <c r="F39" s="54" t="s">
        <v>1005</v>
      </c>
      <c r="G39" s="62">
        <v>103</v>
      </c>
      <c r="H39" s="62">
        <v>3.09</v>
      </c>
      <c r="I39" s="62">
        <v>99.91</v>
      </c>
      <c r="J39" s="57">
        <v>1</v>
      </c>
      <c r="K39" s="58" t="s">
        <v>26</v>
      </c>
      <c r="M39" s="54" t="s">
        <v>975</v>
      </c>
      <c r="N39" s="54" t="s">
        <v>1018</v>
      </c>
      <c r="O39" s="54"/>
      <c r="P39" s="54" t="s">
        <v>1078</v>
      </c>
    </row>
    <row r="40" spans="1:16" x14ac:dyDescent="0.25">
      <c r="A40" s="53">
        <v>39</v>
      </c>
      <c r="B40" s="54" t="s">
        <v>1072</v>
      </c>
      <c r="C40" s="55" t="s">
        <v>1079</v>
      </c>
      <c r="D40" s="54"/>
      <c r="E40" s="54" t="s">
        <v>1080</v>
      </c>
      <c r="F40" s="54" t="s">
        <v>1005</v>
      </c>
      <c r="G40" s="62">
        <v>206</v>
      </c>
      <c r="H40" s="62">
        <v>6.18</v>
      </c>
      <c r="I40" s="62">
        <v>199.82</v>
      </c>
      <c r="J40" s="57">
        <v>1</v>
      </c>
      <c r="K40" s="58" t="s">
        <v>26</v>
      </c>
      <c r="M40" s="54" t="s">
        <v>1081</v>
      </c>
      <c r="N40" s="54" t="s">
        <v>1018</v>
      </c>
      <c r="O40" s="54"/>
      <c r="P40" s="54" t="s">
        <v>1082</v>
      </c>
    </row>
    <row r="41" spans="1:16" x14ac:dyDescent="0.25">
      <c r="A41" s="53">
        <v>40</v>
      </c>
      <c r="B41" s="54" t="s">
        <v>1072</v>
      </c>
      <c r="C41" s="55" t="s">
        <v>1083</v>
      </c>
      <c r="D41" s="54"/>
      <c r="E41" s="54" t="s">
        <v>1080</v>
      </c>
      <c r="F41" s="54" t="s">
        <v>1005</v>
      </c>
      <c r="G41" s="62">
        <v>864</v>
      </c>
      <c r="H41" s="62">
        <v>25.92</v>
      </c>
      <c r="I41" s="62">
        <v>838.08</v>
      </c>
      <c r="J41" s="57">
        <v>1</v>
      </c>
      <c r="K41" s="58" t="s">
        <v>26</v>
      </c>
      <c r="M41" s="54" t="s">
        <v>975</v>
      </c>
      <c r="N41" s="54" t="s">
        <v>1018</v>
      </c>
      <c r="O41" s="54"/>
      <c r="P41" s="54" t="s">
        <v>1084</v>
      </c>
    </row>
    <row r="42" spans="1:16" x14ac:dyDescent="0.25">
      <c r="A42" s="53">
        <v>41</v>
      </c>
      <c r="B42" s="54" t="s">
        <v>1072</v>
      </c>
      <c r="C42" s="55" t="s">
        <v>1085</v>
      </c>
      <c r="D42" s="54"/>
      <c r="E42" s="54" t="s">
        <v>1004</v>
      </c>
      <c r="F42" s="54" t="s">
        <v>1005</v>
      </c>
      <c r="G42" s="62">
        <v>288</v>
      </c>
      <c r="H42" s="62">
        <v>8.64</v>
      </c>
      <c r="I42" s="62">
        <v>279.36</v>
      </c>
      <c r="J42" s="57">
        <v>1</v>
      </c>
      <c r="K42" s="58" t="s">
        <v>26</v>
      </c>
      <c r="M42" s="54" t="s">
        <v>1081</v>
      </c>
      <c r="N42" s="54" t="s">
        <v>1086</v>
      </c>
      <c r="O42" s="54"/>
      <c r="P42" s="54" t="s">
        <v>1087</v>
      </c>
    </row>
    <row r="43" spans="1:16" x14ac:dyDescent="0.25">
      <c r="A43" s="53">
        <v>42</v>
      </c>
      <c r="B43" s="54" t="s">
        <v>1072</v>
      </c>
      <c r="C43" s="55" t="s">
        <v>1088</v>
      </c>
      <c r="D43" s="54"/>
      <c r="E43" s="54" t="s">
        <v>1089</v>
      </c>
      <c r="F43" s="54" t="s">
        <v>1005</v>
      </c>
      <c r="G43" s="62">
        <v>4731.24</v>
      </c>
      <c r="H43" s="62">
        <v>504.26</v>
      </c>
      <c r="I43" s="62">
        <v>4226.9799999999996</v>
      </c>
      <c r="J43" s="57">
        <v>1</v>
      </c>
      <c r="K43" s="58" t="s">
        <v>26</v>
      </c>
      <c r="M43" s="54" t="s">
        <v>46</v>
      </c>
      <c r="N43" s="54" t="s">
        <v>1090</v>
      </c>
      <c r="O43" s="54"/>
      <c r="P43" s="54" t="s">
        <v>1091</v>
      </c>
    </row>
    <row r="44" spans="1:16" x14ac:dyDescent="0.25">
      <c r="A44" s="53">
        <v>43</v>
      </c>
      <c r="B44" s="54" t="s">
        <v>1072</v>
      </c>
      <c r="C44" s="55" t="s">
        <v>1092</v>
      </c>
      <c r="D44" s="54"/>
      <c r="E44" s="54" t="s">
        <v>463</v>
      </c>
      <c r="F44" s="54" t="s">
        <v>1005</v>
      </c>
      <c r="G44" s="62">
        <v>6057.84</v>
      </c>
      <c r="H44" s="62">
        <v>1860.64</v>
      </c>
      <c r="I44" s="62">
        <v>4197.2</v>
      </c>
      <c r="J44" s="57">
        <v>1</v>
      </c>
      <c r="K44" s="58" t="s">
        <v>26</v>
      </c>
      <c r="M44" s="54" t="s">
        <v>46</v>
      </c>
      <c r="N44" s="54" t="s">
        <v>1090</v>
      </c>
      <c r="O44" s="54"/>
      <c r="P44" s="54" t="s">
        <v>1093</v>
      </c>
    </row>
    <row r="45" spans="1:16" x14ac:dyDescent="0.25">
      <c r="A45" s="53">
        <v>44</v>
      </c>
      <c r="B45" s="54" t="s">
        <v>1072</v>
      </c>
      <c r="C45" s="55" t="s">
        <v>1094</v>
      </c>
      <c r="D45" s="54"/>
      <c r="E45" s="54" t="s">
        <v>985</v>
      </c>
      <c r="F45" s="54" t="s">
        <v>1005</v>
      </c>
      <c r="G45" s="62">
        <v>412</v>
      </c>
      <c r="H45" s="62">
        <v>12.36</v>
      </c>
      <c r="I45" s="62">
        <v>399.64</v>
      </c>
      <c r="J45" s="57">
        <v>1</v>
      </c>
      <c r="K45" s="58" t="s">
        <v>26</v>
      </c>
      <c r="M45" s="54" t="s">
        <v>1095</v>
      </c>
      <c r="N45" s="54" t="s">
        <v>1018</v>
      </c>
      <c r="O45" s="54"/>
      <c r="P45" s="54" t="s">
        <v>1096</v>
      </c>
    </row>
    <row r="46" spans="1:16" x14ac:dyDescent="0.25">
      <c r="A46" s="53">
        <v>45</v>
      </c>
      <c r="B46" s="54" t="s">
        <v>1072</v>
      </c>
      <c r="C46" s="55" t="s">
        <v>1097</v>
      </c>
      <c r="D46" s="54"/>
      <c r="E46" s="54" t="s">
        <v>958</v>
      </c>
      <c r="F46" s="54" t="s">
        <v>1005</v>
      </c>
      <c r="G46" s="62">
        <v>711.37</v>
      </c>
      <c r="H46" s="62">
        <v>21.34</v>
      </c>
      <c r="I46" s="62">
        <v>690.03</v>
      </c>
      <c r="J46" s="57">
        <v>1</v>
      </c>
      <c r="K46" s="58" t="s">
        <v>26</v>
      </c>
      <c r="M46" s="54" t="s">
        <v>1047</v>
      </c>
      <c r="N46" s="54" t="s">
        <v>1098</v>
      </c>
      <c r="O46" s="54"/>
      <c r="P46" s="54" t="s">
        <v>1099</v>
      </c>
    </row>
    <row r="47" spans="1:16" x14ac:dyDescent="0.25">
      <c r="A47" s="53">
        <v>46</v>
      </c>
      <c r="B47" s="54" t="s">
        <v>1072</v>
      </c>
      <c r="C47" s="55" t="s">
        <v>1100</v>
      </c>
      <c r="D47" s="54"/>
      <c r="E47" s="54" t="s">
        <v>1080</v>
      </c>
      <c r="F47" s="54" t="s">
        <v>1005</v>
      </c>
      <c r="G47" s="62">
        <v>864</v>
      </c>
      <c r="H47" s="62">
        <v>25.92</v>
      </c>
      <c r="I47" s="62">
        <v>838.08</v>
      </c>
      <c r="J47" s="57">
        <v>1</v>
      </c>
      <c r="K47" s="58" t="s">
        <v>26</v>
      </c>
      <c r="M47" s="54" t="s">
        <v>1081</v>
      </c>
      <c r="N47" s="54" t="s">
        <v>1018</v>
      </c>
      <c r="O47" s="54"/>
      <c r="P47" s="54" t="s">
        <v>1101</v>
      </c>
    </row>
    <row r="48" spans="1:16" x14ac:dyDescent="0.25">
      <c r="A48" s="53">
        <v>47</v>
      </c>
      <c r="B48" s="54" t="s">
        <v>1072</v>
      </c>
      <c r="C48" s="55" t="s">
        <v>1102</v>
      </c>
      <c r="D48" s="54"/>
      <c r="E48" s="54" t="s">
        <v>1080</v>
      </c>
      <c r="F48" s="54" t="s">
        <v>1005</v>
      </c>
      <c r="G48" s="62">
        <v>206</v>
      </c>
      <c r="H48" s="62">
        <v>6.18</v>
      </c>
      <c r="I48" s="62">
        <v>199.82</v>
      </c>
      <c r="J48" s="57">
        <v>1</v>
      </c>
      <c r="K48" s="58" t="s">
        <v>26</v>
      </c>
      <c r="M48" s="54" t="s">
        <v>1081</v>
      </c>
      <c r="N48" s="54" t="s">
        <v>1018</v>
      </c>
      <c r="O48" s="54"/>
      <c r="P48" s="54" t="s">
        <v>1103</v>
      </c>
    </row>
    <row r="49" spans="1:16" x14ac:dyDescent="0.25">
      <c r="A49" s="53">
        <v>48</v>
      </c>
      <c r="B49" s="54" t="s">
        <v>1072</v>
      </c>
      <c r="C49" s="55" t="s">
        <v>1104</v>
      </c>
      <c r="D49" s="54"/>
      <c r="E49" s="54" t="s">
        <v>1080</v>
      </c>
      <c r="F49" s="54" t="s">
        <v>1005</v>
      </c>
      <c r="G49" s="62">
        <v>864</v>
      </c>
      <c r="H49" s="62">
        <v>25.92</v>
      </c>
      <c r="I49" s="62">
        <v>838.08</v>
      </c>
      <c r="J49" s="57">
        <v>1</v>
      </c>
      <c r="K49" s="58" t="s">
        <v>26</v>
      </c>
      <c r="M49" s="54" t="s">
        <v>1081</v>
      </c>
      <c r="N49" s="54" t="s">
        <v>1105</v>
      </c>
      <c r="O49" s="54"/>
      <c r="P49" s="54" t="s">
        <v>1106</v>
      </c>
    </row>
    <row r="50" spans="1:16" x14ac:dyDescent="0.25">
      <c r="A50" s="53">
        <v>49</v>
      </c>
      <c r="B50" s="54" t="s">
        <v>1072</v>
      </c>
      <c r="C50" s="55" t="s">
        <v>1107</v>
      </c>
      <c r="D50" s="54"/>
      <c r="E50" s="54" t="s">
        <v>974</v>
      </c>
      <c r="F50" s="54" t="s">
        <v>1005</v>
      </c>
      <c r="G50" s="62">
        <v>2003.75</v>
      </c>
      <c r="H50" s="62">
        <v>60.11</v>
      </c>
      <c r="I50" s="62">
        <v>1943.64</v>
      </c>
      <c r="J50" s="57">
        <v>1</v>
      </c>
      <c r="K50" s="58" t="s">
        <v>26</v>
      </c>
      <c r="M50" s="54" t="s">
        <v>1108</v>
      </c>
      <c r="N50" s="54" t="s">
        <v>1109</v>
      </c>
      <c r="O50" s="54"/>
      <c r="P50" s="54" t="s">
        <v>1110</v>
      </c>
    </row>
    <row r="51" spans="1:16" x14ac:dyDescent="0.25">
      <c r="A51" s="53">
        <v>50</v>
      </c>
      <c r="B51" s="54" t="s">
        <v>1072</v>
      </c>
      <c r="C51" s="55" t="s">
        <v>1111</v>
      </c>
      <c r="D51" s="54"/>
      <c r="E51" s="54" t="s">
        <v>974</v>
      </c>
      <c r="F51" s="54" t="s">
        <v>1005</v>
      </c>
      <c r="G51" s="62">
        <v>257.5</v>
      </c>
      <c r="H51" s="62">
        <v>7.73</v>
      </c>
      <c r="I51" s="62">
        <v>249.77</v>
      </c>
      <c r="J51" s="57">
        <v>1</v>
      </c>
      <c r="K51" s="58" t="s">
        <v>26</v>
      </c>
      <c r="M51" s="54" t="s">
        <v>1112</v>
      </c>
      <c r="N51" s="54" t="s">
        <v>1018</v>
      </c>
      <c r="O51" s="54"/>
      <c r="P51" s="54" t="s">
        <v>1113</v>
      </c>
    </row>
    <row r="52" spans="1:16" x14ac:dyDescent="0.25">
      <c r="A52" s="53">
        <v>51</v>
      </c>
      <c r="B52" s="54" t="s">
        <v>1072</v>
      </c>
      <c r="C52" t="s">
        <v>1114</v>
      </c>
      <c r="D52" s="54"/>
      <c r="E52" s="54" t="s">
        <v>45</v>
      </c>
      <c r="F52" s="54" t="s">
        <v>1005</v>
      </c>
      <c r="G52" s="62">
        <v>206</v>
      </c>
      <c r="H52" s="62">
        <v>6.18</v>
      </c>
      <c r="I52" s="62">
        <v>199.82</v>
      </c>
      <c r="J52" s="57">
        <v>1</v>
      </c>
      <c r="K52" s="58" t="s">
        <v>26</v>
      </c>
      <c r="M52" s="54" t="s">
        <v>1043</v>
      </c>
      <c r="N52" s="54" t="s">
        <v>971</v>
      </c>
      <c r="O52" s="54"/>
      <c r="P52" s="54" t="s">
        <v>1115</v>
      </c>
    </row>
    <row r="53" spans="1:16" x14ac:dyDescent="0.25">
      <c r="A53" s="53">
        <v>52</v>
      </c>
      <c r="B53" s="54" t="s">
        <v>1072</v>
      </c>
      <c r="C53" t="s">
        <v>1116</v>
      </c>
      <c r="D53" s="54"/>
      <c r="E53" s="54" t="s">
        <v>958</v>
      </c>
      <c r="F53" s="54" t="s">
        <v>1005</v>
      </c>
      <c r="G53" s="62">
        <v>5395</v>
      </c>
      <c r="H53" s="62">
        <v>2342.3000000000002</v>
      </c>
      <c r="I53" s="62">
        <v>3052.7</v>
      </c>
      <c r="J53" s="57">
        <v>1</v>
      </c>
      <c r="K53" s="58" t="s">
        <v>26</v>
      </c>
      <c r="M53" s="54" t="s">
        <v>1117</v>
      </c>
      <c r="N53" s="54" t="s">
        <v>1007</v>
      </c>
      <c r="O53" s="54"/>
      <c r="P53" s="54" t="s">
        <v>1118</v>
      </c>
    </row>
    <row r="54" spans="1:16" x14ac:dyDescent="0.25">
      <c r="A54" s="53">
        <v>53</v>
      </c>
      <c r="B54" s="54" t="s">
        <v>1072</v>
      </c>
      <c r="C54" t="s">
        <v>1119</v>
      </c>
      <c r="D54" s="54"/>
      <c r="E54" s="54" t="s">
        <v>45</v>
      </c>
      <c r="F54" s="54" t="s">
        <v>1005</v>
      </c>
      <c r="G54" s="62">
        <v>1650</v>
      </c>
      <c r="H54" s="62">
        <v>49.5</v>
      </c>
      <c r="I54" s="62">
        <v>1600.5</v>
      </c>
      <c r="J54" s="57">
        <v>1</v>
      </c>
      <c r="K54" s="58" t="s">
        <v>26</v>
      </c>
      <c r="M54" s="54" t="s">
        <v>46</v>
      </c>
      <c r="N54" s="54" t="s">
        <v>1120</v>
      </c>
      <c r="O54" s="54"/>
      <c r="P54" s="54" t="s">
        <v>1121</v>
      </c>
    </row>
    <row r="55" spans="1:16" x14ac:dyDescent="0.25">
      <c r="A55" s="53">
        <v>54</v>
      </c>
      <c r="B55" s="54" t="s">
        <v>1072</v>
      </c>
      <c r="C55" t="s">
        <v>1122</v>
      </c>
      <c r="D55" s="54"/>
      <c r="E55" s="54" t="s">
        <v>45</v>
      </c>
      <c r="F55" s="54" t="s">
        <v>1005</v>
      </c>
      <c r="G55" s="62">
        <v>210</v>
      </c>
      <c r="H55" s="62">
        <v>6.3</v>
      </c>
      <c r="I55" s="62">
        <v>203.7</v>
      </c>
      <c r="J55" s="57">
        <v>1</v>
      </c>
      <c r="K55" s="58" t="s">
        <v>26</v>
      </c>
      <c r="M55" s="54" t="s">
        <v>46</v>
      </c>
      <c r="N55" s="54" t="s">
        <v>1120</v>
      </c>
      <c r="O55" s="54"/>
      <c r="P55" s="54" t="s">
        <v>1123</v>
      </c>
    </row>
    <row r="56" spans="1:16" x14ac:dyDescent="0.25">
      <c r="A56" s="53">
        <v>55</v>
      </c>
      <c r="B56" s="54" t="s">
        <v>1072</v>
      </c>
      <c r="C56" t="s">
        <v>1124</v>
      </c>
      <c r="D56" s="54"/>
      <c r="E56" s="54" t="s">
        <v>1004</v>
      </c>
      <c r="F56" s="54" t="s">
        <v>1005</v>
      </c>
      <c r="G56" s="62">
        <v>195</v>
      </c>
      <c r="H56" s="62">
        <v>5.85</v>
      </c>
      <c r="I56" s="62">
        <v>189.15</v>
      </c>
      <c r="J56" s="57">
        <v>1</v>
      </c>
      <c r="K56" s="58" t="s">
        <v>26</v>
      </c>
      <c r="M56" s="54" t="s">
        <v>1006</v>
      </c>
      <c r="N56" s="54" t="s">
        <v>1007</v>
      </c>
      <c r="O56" s="54"/>
      <c r="P56" s="54" t="s">
        <v>1125</v>
      </c>
    </row>
    <row r="57" spans="1:16" x14ac:dyDescent="0.25">
      <c r="A57" s="53">
        <v>56</v>
      </c>
      <c r="B57" s="54" t="s">
        <v>1072</v>
      </c>
      <c r="C57" t="s">
        <v>1126</v>
      </c>
      <c r="D57" s="54"/>
      <c r="E57" s="54" t="s">
        <v>1004</v>
      </c>
      <c r="F57" s="54" t="s">
        <v>1005</v>
      </c>
      <c r="G57" s="62">
        <v>186</v>
      </c>
      <c r="H57" s="62">
        <v>5.58</v>
      </c>
      <c r="I57" s="62">
        <v>180.42</v>
      </c>
      <c r="J57" s="57">
        <v>1</v>
      </c>
      <c r="K57" s="58" t="s">
        <v>26</v>
      </c>
      <c r="M57" s="54" t="s">
        <v>1047</v>
      </c>
      <c r="N57" s="54" t="s">
        <v>1048</v>
      </c>
      <c r="O57" s="54"/>
      <c r="P57" s="54" t="s">
        <v>1127</v>
      </c>
    </row>
    <row r="58" spans="1:16" x14ac:dyDescent="0.25">
      <c r="A58" s="53">
        <v>57</v>
      </c>
      <c r="B58" s="54" t="s">
        <v>1072</v>
      </c>
      <c r="C58" t="s">
        <v>1128</v>
      </c>
      <c r="D58" s="54"/>
      <c r="E58" s="54" t="s">
        <v>45</v>
      </c>
      <c r="F58" s="54" t="s">
        <v>1129</v>
      </c>
      <c r="G58" s="62">
        <v>128.75</v>
      </c>
      <c r="H58" s="62">
        <v>3.86</v>
      </c>
      <c r="I58" s="62">
        <v>124.89</v>
      </c>
      <c r="J58" s="57">
        <v>1</v>
      </c>
      <c r="K58" s="58" t="s">
        <v>26</v>
      </c>
      <c r="M58" s="54" t="s">
        <v>1130</v>
      </c>
      <c r="N58" s="54" t="s">
        <v>1120</v>
      </c>
      <c r="O58" s="54"/>
      <c r="P58" s="54" t="s">
        <v>1131</v>
      </c>
    </row>
    <row r="59" spans="1:16" x14ac:dyDescent="0.25">
      <c r="A59" s="53">
        <v>58</v>
      </c>
      <c r="B59" s="54" t="s">
        <v>1072</v>
      </c>
      <c r="C59" t="s">
        <v>1132</v>
      </c>
      <c r="D59" s="54"/>
      <c r="E59" s="54" t="s">
        <v>1004</v>
      </c>
      <c r="F59" s="54" t="s">
        <v>1005</v>
      </c>
      <c r="G59" s="62">
        <v>186</v>
      </c>
      <c r="H59" s="62">
        <v>5.58</v>
      </c>
      <c r="I59" s="62">
        <v>180.42</v>
      </c>
      <c r="J59" s="57">
        <v>1</v>
      </c>
      <c r="K59" s="58" t="s">
        <v>26</v>
      </c>
      <c r="M59" s="54" t="s">
        <v>1047</v>
      </c>
      <c r="N59" s="54" t="s">
        <v>1048</v>
      </c>
      <c r="O59" s="54"/>
      <c r="P59" s="54" t="s">
        <v>1133</v>
      </c>
    </row>
    <row r="60" spans="1:16" x14ac:dyDescent="0.25">
      <c r="A60" s="53">
        <v>59</v>
      </c>
      <c r="B60" s="54" t="s">
        <v>1072</v>
      </c>
      <c r="C60" t="s">
        <v>1134</v>
      </c>
      <c r="D60" s="54"/>
      <c r="E60" s="54" t="s">
        <v>958</v>
      </c>
      <c r="F60" s="54" t="s">
        <v>1129</v>
      </c>
      <c r="G60" s="62">
        <v>51.5</v>
      </c>
      <c r="H60" s="62">
        <v>1.55</v>
      </c>
      <c r="I60" s="62">
        <v>49.95</v>
      </c>
      <c r="J60" s="57">
        <v>1</v>
      </c>
      <c r="K60" s="58" t="s">
        <v>26</v>
      </c>
      <c r="M60" s="54" t="s">
        <v>1135</v>
      </c>
      <c r="N60" s="54" t="s">
        <v>1018</v>
      </c>
      <c r="O60" s="54"/>
      <c r="P60" s="54" t="s">
        <v>1136</v>
      </c>
    </row>
    <row r="61" spans="1:16" x14ac:dyDescent="0.25">
      <c r="A61" s="53">
        <v>60</v>
      </c>
      <c r="B61" s="54" t="s">
        <v>1072</v>
      </c>
      <c r="C61" t="s">
        <v>1137</v>
      </c>
      <c r="D61" s="54"/>
      <c r="E61" s="54" t="s">
        <v>45</v>
      </c>
      <c r="F61" s="54" t="s">
        <v>1005</v>
      </c>
      <c r="G61" s="62">
        <v>9782.86</v>
      </c>
      <c r="H61" s="62">
        <v>2234.4699999999998</v>
      </c>
      <c r="I61" s="62">
        <v>7548.39</v>
      </c>
      <c r="J61" s="57">
        <v>1</v>
      </c>
      <c r="K61" s="58" t="s">
        <v>26</v>
      </c>
      <c r="M61" s="54" t="s">
        <v>727</v>
      </c>
      <c r="N61" s="54" t="s">
        <v>1138</v>
      </c>
      <c r="O61" s="54"/>
      <c r="P61" s="54" t="s">
        <v>1139</v>
      </c>
    </row>
    <row r="62" spans="1:16" x14ac:dyDescent="0.25">
      <c r="A62" s="53">
        <v>61</v>
      </c>
      <c r="B62" s="54" t="s">
        <v>1072</v>
      </c>
      <c r="C62" t="s">
        <v>1140</v>
      </c>
      <c r="D62" s="54"/>
      <c r="E62" s="54" t="s">
        <v>45</v>
      </c>
      <c r="F62" s="54" t="s">
        <v>1005</v>
      </c>
      <c r="G62" s="62">
        <v>2665</v>
      </c>
      <c r="H62" s="62">
        <v>79.95</v>
      </c>
      <c r="I62" s="62">
        <v>2585.0500000000002</v>
      </c>
      <c r="J62" s="57">
        <v>1</v>
      </c>
      <c r="K62" s="58" t="s">
        <v>26</v>
      </c>
      <c r="M62" s="54" t="s">
        <v>1043</v>
      </c>
      <c r="N62" s="54" t="s">
        <v>971</v>
      </c>
      <c r="O62" s="54"/>
      <c r="P62" s="54" t="s">
        <v>1141</v>
      </c>
    </row>
    <row r="63" spans="1:16" x14ac:dyDescent="0.25">
      <c r="A63" s="53">
        <v>62</v>
      </c>
      <c r="B63" s="54" t="s">
        <v>1072</v>
      </c>
      <c r="C63" t="s">
        <v>1142</v>
      </c>
      <c r="D63" s="54"/>
      <c r="E63" s="54" t="s">
        <v>958</v>
      </c>
      <c r="F63" s="54" t="s">
        <v>1005</v>
      </c>
      <c r="G63" s="62">
        <v>5395</v>
      </c>
      <c r="H63" s="62">
        <v>2342.3000000000002</v>
      </c>
      <c r="I63" s="62">
        <v>3052.7</v>
      </c>
      <c r="J63" s="57">
        <v>1</v>
      </c>
      <c r="K63" s="58" t="s">
        <v>26</v>
      </c>
      <c r="M63" s="54" t="s">
        <v>1117</v>
      </c>
      <c r="N63" s="54" t="s">
        <v>1007</v>
      </c>
      <c r="O63" s="54"/>
      <c r="P63" s="54" t="s">
        <v>1143</v>
      </c>
    </row>
    <row r="64" spans="1:16" x14ac:dyDescent="0.25">
      <c r="A64" s="53">
        <v>63</v>
      </c>
      <c r="B64" s="54" t="s">
        <v>1072</v>
      </c>
      <c r="C64" t="s">
        <v>1144</v>
      </c>
      <c r="D64" s="54"/>
      <c r="E64" s="54" t="s">
        <v>463</v>
      </c>
      <c r="F64" s="54" t="s">
        <v>1005</v>
      </c>
      <c r="G64" s="62">
        <v>2003.75</v>
      </c>
      <c r="H64" s="62">
        <v>60.11</v>
      </c>
      <c r="I64" s="62">
        <v>1943.64</v>
      </c>
      <c r="J64" s="57">
        <v>1</v>
      </c>
      <c r="K64" s="58" t="s">
        <v>26</v>
      </c>
      <c r="M64" s="54" t="s">
        <v>1108</v>
      </c>
      <c r="N64" s="54" t="s">
        <v>1109</v>
      </c>
      <c r="O64" s="54"/>
      <c r="P64" s="54" t="s">
        <v>1145</v>
      </c>
    </row>
    <row r="65" spans="1:16" x14ac:dyDescent="0.25">
      <c r="A65" s="53">
        <v>64</v>
      </c>
      <c r="B65" s="54" t="s">
        <v>1072</v>
      </c>
      <c r="C65" t="s">
        <v>1146</v>
      </c>
      <c r="D65" s="54"/>
      <c r="E65" s="54" t="s">
        <v>958</v>
      </c>
      <c r="F65" s="54" t="s">
        <v>1005</v>
      </c>
      <c r="G65" s="62">
        <v>1287.69</v>
      </c>
      <c r="H65" s="62">
        <v>38.630000000000003</v>
      </c>
      <c r="I65" s="62">
        <v>1249.06</v>
      </c>
      <c r="J65" s="57">
        <v>1</v>
      </c>
      <c r="K65" s="58" t="s">
        <v>26</v>
      </c>
      <c r="M65" s="54" t="s">
        <v>1047</v>
      </c>
      <c r="N65" s="54" t="s">
        <v>1098</v>
      </c>
      <c r="O65" s="54"/>
      <c r="P65" s="54" t="s">
        <v>1147</v>
      </c>
    </row>
    <row r="66" spans="1:16" x14ac:dyDescent="0.25">
      <c r="A66" s="53">
        <v>65</v>
      </c>
      <c r="B66" s="54" t="s">
        <v>1072</v>
      </c>
      <c r="C66" t="s">
        <v>1148</v>
      </c>
      <c r="D66" s="54"/>
      <c r="E66" s="54" t="s">
        <v>45</v>
      </c>
      <c r="F66" s="54" t="s">
        <v>1021</v>
      </c>
      <c r="G66" s="62">
        <v>4703.1499999999996</v>
      </c>
      <c r="H66" s="62">
        <v>2485.5500000000002</v>
      </c>
      <c r="I66" s="62">
        <v>2217.6</v>
      </c>
      <c r="J66" s="57">
        <v>1</v>
      </c>
      <c r="K66" s="58" t="s">
        <v>26</v>
      </c>
      <c r="M66" s="54" t="s">
        <v>810</v>
      </c>
      <c r="N66" s="54" t="s">
        <v>1022</v>
      </c>
      <c r="O66" s="54"/>
      <c r="P66" s="54" t="s">
        <v>1149</v>
      </c>
    </row>
    <row r="67" spans="1:16" x14ac:dyDescent="0.25">
      <c r="A67" s="53">
        <v>66</v>
      </c>
      <c r="B67" s="54" t="s">
        <v>1072</v>
      </c>
      <c r="C67" t="s">
        <v>1150</v>
      </c>
      <c r="D67" s="54"/>
      <c r="E67" s="54" t="s">
        <v>463</v>
      </c>
      <c r="F67" s="54" t="s">
        <v>1005</v>
      </c>
      <c r="G67" s="62">
        <v>10421.69</v>
      </c>
      <c r="H67" s="62">
        <v>5507.63</v>
      </c>
      <c r="I67" s="62">
        <v>4914.0600000000004</v>
      </c>
      <c r="J67" s="57">
        <v>1</v>
      </c>
      <c r="K67" s="58" t="s">
        <v>26</v>
      </c>
      <c r="M67" s="54" t="s">
        <v>463</v>
      </c>
      <c r="N67" s="54"/>
      <c r="O67" s="54"/>
      <c r="P67" s="54" t="s">
        <v>1151</v>
      </c>
    </row>
    <row r="68" spans="1:16" x14ac:dyDescent="0.25">
      <c r="A68" s="53">
        <v>67</v>
      </c>
      <c r="B68" s="54" t="s">
        <v>1072</v>
      </c>
      <c r="C68" t="s">
        <v>1152</v>
      </c>
      <c r="D68" s="54"/>
      <c r="E68" s="54" t="s">
        <v>463</v>
      </c>
      <c r="F68" s="54" t="s">
        <v>1005</v>
      </c>
      <c r="G68" s="62">
        <v>288</v>
      </c>
      <c r="H68" s="62">
        <v>152.19999999999999</v>
      </c>
      <c r="I68" s="62">
        <v>135.80000000000001</v>
      </c>
      <c r="J68" s="57">
        <v>1</v>
      </c>
      <c r="K68" s="58" t="s">
        <v>26</v>
      </c>
      <c r="M68" s="54" t="s">
        <v>463</v>
      </c>
      <c r="N68" s="54"/>
      <c r="O68" s="54"/>
      <c r="P68" s="54" t="s">
        <v>1153</v>
      </c>
    </row>
    <row r="69" spans="1:16" x14ac:dyDescent="0.25">
      <c r="A69" s="53">
        <v>68</v>
      </c>
      <c r="B69" s="54" t="s">
        <v>1072</v>
      </c>
      <c r="C69" t="s">
        <v>1154</v>
      </c>
      <c r="D69" s="54"/>
      <c r="E69" s="54" t="s">
        <v>463</v>
      </c>
      <c r="F69" s="54" t="s">
        <v>1005</v>
      </c>
      <c r="G69" s="62">
        <v>257.5</v>
      </c>
      <c r="H69" s="62">
        <v>136.05000000000001</v>
      </c>
      <c r="I69" s="62">
        <v>121.45</v>
      </c>
      <c r="J69" s="57">
        <v>1</v>
      </c>
      <c r="K69" s="58" t="s">
        <v>26</v>
      </c>
      <c r="M69" s="54" t="s">
        <v>463</v>
      </c>
      <c r="N69" s="54"/>
      <c r="O69" s="54"/>
      <c r="P69" s="54" t="s">
        <v>1155</v>
      </c>
    </row>
    <row r="70" spans="1:16" x14ac:dyDescent="0.25">
      <c r="A70" s="53">
        <v>69</v>
      </c>
      <c r="B70" s="54" t="s">
        <v>1072</v>
      </c>
      <c r="C70" t="s">
        <v>1156</v>
      </c>
      <c r="D70" s="54"/>
      <c r="E70" s="54" t="s">
        <v>463</v>
      </c>
      <c r="F70" s="54" t="s">
        <v>1005</v>
      </c>
      <c r="G70" s="62">
        <v>154.5</v>
      </c>
      <c r="H70" s="62">
        <v>81.7</v>
      </c>
      <c r="I70" s="62">
        <v>72.8</v>
      </c>
      <c r="J70" s="57">
        <v>1</v>
      </c>
      <c r="K70" s="58" t="s">
        <v>26</v>
      </c>
      <c r="M70" s="54" t="s">
        <v>463</v>
      </c>
      <c r="N70" s="54"/>
      <c r="O70" s="54"/>
      <c r="P70" s="54" t="s">
        <v>1157</v>
      </c>
    </row>
    <row r="71" spans="1:16" x14ac:dyDescent="0.25">
      <c r="A71" s="53">
        <v>70</v>
      </c>
      <c r="B71" s="54" t="s">
        <v>1072</v>
      </c>
      <c r="C71" t="s">
        <v>1158</v>
      </c>
      <c r="D71" s="54"/>
      <c r="E71" s="54" t="s">
        <v>45</v>
      </c>
      <c r="F71" s="54" t="s">
        <v>1021</v>
      </c>
      <c r="G71" s="62">
        <v>4117.08</v>
      </c>
      <c r="H71" s="62">
        <v>2175.71</v>
      </c>
      <c r="I71" s="62">
        <v>1941.37</v>
      </c>
      <c r="J71" s="57">
        <v>1</v>
      </c>
      <c r="K71" s="58" t="s">
        <v>26</v>
      </c>
      <c r="M71" s="54" t="s">
        <v>810</v>
      </c>
      <c r="N71" s="54" t="s">
        <v>1022</v>
      </c>
      <c r="O71" s="54"/>
      <c r="P71" s="54" t="s">
        <v>1159</v>
      </c>
    </row>
    <row r="72" spans="1:16" x14ac:dyDescent="0.25">
      <c r="A72" s="53">
        <v>71</v>
      </c>
      <c r="B72" s="54" t="s">
        <v>1072</v>
      </c>
      <c r="C72" t="s">
        <v>1160</v>
      </c>
      <c r="D72" s="54"/>
      <c r="E72" s="54" t="s">
        <v>463</v>
      </c>
      <c r="F72" s="54" t="s">
        <v>1005</v>
      </c>
      <c r="G72" s="62">
        <v>206</v>
      </c>
      <c r="H72" s="62">
        <v>108.85</v>
      </c>
      <c r="I72" s="62">
        <v>97.15</v>
      </c>
      <c r="J72" s="57">
        <v>1</v>
      </c>
      <c r="K72" s="58" t="s">
        <v>26</v>
      </c>
      <c r="M72" s="54" t="s">
        <v>463</v>
      </c>
      <c r="N72" s="54"/>
      <c r="O72" s="54"/>
      <c r="P72" s="54" t="s">
        <v>1161</v>
      </c>
    </row>
    <row r="73" spans="1:16" x14ac:dyDescent="0.25">
      <c r="A73" s="53">
        <v>72</v>
      </c>
      <c r="B73" s="54" t="s">
        <v>1072</v>
      </c>
      <c r="C73" t="s">
        <v>1162</v>
      </c>
      <c r="D73" s="54"/>
      <c r="E73" s="54" t="s">
        <v>463</v>
      </c>
      <c r="F73" s="54" t="s">
        <v>1005</v>
      </c>
      <c r="G73" s="62">
        <v>1898.08</v>
      </c>
      <c r="H73" s="62">
        <v>1003.13</v>
      </c>
      <c r="I73" s="62">
        <v>894.95</v>
      </c>
      <c r="J73" s="57">
        <v>1</v>
      </c>
      <c r="K73" s="58" t="s">
        <v>26</v>
      </c>
      <c r="M73" s="54" t="s">
        <v>463</v>
      </c>
      <c r="N73" s="54"/>
      <c r="O73" s="54"/>
      <c r="P73" s="54" t="s">
        <v>1163</v>
      </c>
    </row>
    <row r="74" spans="1:16" x14ac:dyDescent="0.25">
      <c r="A74" s="53">
        <v>73</v>
      </c>
      <c r="B74" s="54" t="s">
        <v>1072</v>
      </c>
      <c r="C74" t="s">
        <v>1164</v>
      </c>
      <c r="D74" s="54"/>
      <c r="E74" s="54" t="s">
        <v>463</v>
      </c>
      <c r="F74" s="54" t="s">
        <v>1005</v>
      </c>
      <c r="G74" s="62">
        <v>358.54</v>
      </c>
      <c r="H74" s="62">
        <v>189.49</v>
      </c>
      <c r="I74" s="62">
        <v>169.05</v>
      </c>
      <c r="J74" s="57">
        <v>1</v>
      </c>
      <c r="K74" s="58" t="s">
        <v>26</v>
      </c>
      <c r="M74" s="54" t="s">
        <v>463</v>
      </c>
      <c r="N74" s="54"/>
      <c r="O74" s="54"/>
      <c r="P74" s="54" t="s">
        <v>1165</v>
      </c>
    </row>
    <row r="75" spans="1:16" x14ac:dyDescent="0.25">
      <c r="A75" s="53">
        <v>74</v>
      </c>
      <c r="B75" s="54" t="s">
        <v>1072</v>
      </c>
      <c r="C75" t="s">
        <v>1166</v>
      </c>
      <c r="D75" s="54"/>
      <c r="E75" s="54" t="s">
        <v>463</v>
      </c>
      <c r="F75" s="54" t="s">
        <v>1005</v>
      </c>
      <c r="G75" s="62">
        <v>288</v>
      </c>
      <c r="H75" s="62">
        <v>152.19999999999999</v>
      </c>
      <c r="I75" s="62">
        <v>135.80000000000001</v>
      </c>
      <c r="J75" s="57">
        <v>1</v>
      </c>
      <c r="K75" s="58" t="s">
        <v>26</v>
      </c>
      <c r="M75" s="54" t="s">
        <v>1167</v>
      </c>
      <c r="N75" s="54" t="s">
        <v>1168</v>
      </c>
      <c r="O75" s="54"/>
      <c r="P75" s="54" t="s">
        <v>1169</v>
      </c>
    </row>
    <row r="76" spans="1:16" x14ac:dyDescent="0.25">
      <c r="A76" s="53">
        <v>75</v>
      </c>
      <c r="B76" s="54" t="s">
        <v>1072</v>
      </c>
      <c r="C76" t="s">
        <v>1170</v>
      </c>
      <c r="D76" s="54"/>
      <c r="E76" s="54" t="s">
        <v>45</v>
      </c>
      <c r="F76" s="54" t="s">
        <v>1021</v>
      </c>
      <c r="G76" s="62">
        <v>3564.42</v>
      </c>
      <c r="H76" s="62">
        <v>1883.72</v>
      </c>
      <c r="I76" s="62">
        <v>1680.7</v>
      </c>
      <c r="J76" s="57">
        <v>1</v>
      </c>
      <c r="K76" s="58" t="s">
        <v>26</v>
      </c>
      <c r="M76" s="54" t="s">
        <v>1025</v>
      </c>
      <c r="N76" s="54" t="s">
        <v>1022</v>
      </c>
      <c r="O76" s="54"/>
      <c r="P76" s="54" t="s">
        <v>1171</v>
      </c>
    </row>
    <row r="77" spans="1:16" x14ac:dyDescent="0.25">
      <c r="A77" s="53">
        <v>76</v>
      </c>
      <c r="B77" s="54" t="s">
        <v>1072</v>
      </c>
      <c r="C77" t="s">
        <v>1172</v>
      </c>
      <c r="D77" s="54"/>
      <c r="E77" s="54" t="s">
        <v>45</v>
      </c>
      <c r="F77" s="54" t="s">
        <v>1021</v>
      </c>
      <c r="G77" s="62">
        <v>3564.42</v>
      </c>
      <c r="H77" s="62">
        <v>1883.72</v>
      </c>
      <c r="I77" s="62">
        <v>1680.7</v>
      </c>
      <c r="J77" s="57">
        <v>1</v>
      </c>
      <c r="K77" s="58" t="s">
        <v>26</v>
      </c>
      <c r="M77" s="54" t="s">
        <v>1025</v>
      </c>
      <c r="N77" s="54" t="s">
        <v>1022</v>
      </c>
      <c r="O77" s="54"/>
      <c r="P77" s="54" t="s">
        <v>1173</v>
      </c>
    </row>
    <row r="78" spans="1:16" x14ac:dyDescent="0.25">
      <c r="A78" s="53">
        <v>77</v>
      </c>
      <c r="B78" s="54" t="s">
        <v>1072</v>
      </c>
      <c r="C78" t="s">
        <v>1174</v>
      </c>
      <c r="D78" s="54"/>
      <c r="E78" s="54" t="s">
        <v>463</v>
      </c>
      <c r="F78" s="54" t="s">
        <v>1005</v>
      </c>
      <c r="G78" s="62">
        <v>71.709999999999994</v>
      </c>
      <c r="H78" s="62">
        <v>37.85</v>
      </c>
      <c r="I78" s="62">
        <v>33.86</v>
      </c>
      <c r="J78" s="57">
        <v>1</v>
      </c>
      <c r="K78" s="58" t="s">
        <v>26</v>
      </c>
      <c r="M78" s="54" t="s">
        <v>463</v>
      </c>
      <c r="N78" s="54"/>
      <c r="O78" s="54"/>
      <c r="P78" s="54" t="s">
        <v>1175</v>
      </c>
    </row>
    <row r="79" spans="1:16" x14ac:dyDescent="0.25">
      <c r="A79" s="53">
        <v>78</v>
      </c>
      <c r="B79" s="54" t="s">
        <v>1072</v>
      </c>
      <c r="C79" t="s">
        <v>1176</v>
      </c>
      <c r="D79" s="54"/>
      <c r="E79" s="54" t="s">
        <v>463</v>
      </c>
      <c r="F79" s="54" t="s">
        <v>1005</v>
      </c>
      <c r="G79" s="62">
        <v>358.54</v>
      </c>
      <c r="H79" s="62">
        <v>189.49</v>
      </c>
      <c r="I79" s="62">
        <v>169.05</v>
      </c>
      <c r="J79" s="57">
        <v>1</v>
      </c>
      <c r="K79" s="58" t="s">
        <v>26</v>
      </c>
      <c r="M79" s="54" t="s">
        <v>463</v>
      </c>
      <c r="N79" s="54"/>
      <c r="O79" s="54"/>
      <c r="P79" s="54" t="s">
        <v>1177</v>
      </c>
    </row>
    <row r="80" spans="1:16" x14ac:dyDescent="0.25">
      <c r="A80" s="53">
        <v>79</v>
      </c>
      <c r="B80" s="54" t="s">
        <v>1072</v>
      </c>
      <c r="C80" t="s">
        <v>1178</v>
      </c>
      <c r="D80" s="54"/>
      <c r="E80" s="54" t="s">
        <v>45</v>
      </c>
      <c r="F80" s="54" t="s">
        <v>1021</v>
      </c>
      <c r="G80" s="62">
        <v>4117.08</v>
      </c>
      <c r="H80" s="62">
        <v>2175.71</v>
      </c>
      <c r="I80" s="62">
        <v>1941.37</v>
      </c>
      <c r="J80" s="57">
        <v>1</v>
      </c>
      <c r="K80" s="58" t="s">
        <v>26</v>
      </c>
      <c r="M80" s="54" t="s">
        <v>810</v>
      </c>
      <c r="N80" s="54" t="s">
        <v>1022</v>
      </c>
      <c r="O80" s="54"/>
      <c r="P80" s="54" t="s">
        <v>1179</v>
      </c>
    </row>
    <row r="81" spans="1:16" x14ac:dyDescent="0.25">
      <c r="A81" s="53">
        <v>80</v>
      </c>
      <c r="B81" s="54" t="s">
        <v>1072</v>
      </c>
      <c r="C81" t="s">
        <v>1180</v>
      </c>
      <c r="D81" s="54"/>
      <c r="E81" s="54" t="s">
        <v>45</v>
      </c>
      <c r="F81" s="54" t="s">
        <v>1021</v>
      </c>
      <c r="G81" s="62">
        <v>4117.08</v>
      </c>
      <c r="H81" s="62">
        <v>2175.71</v>
      </c>
      <c r="I81" s="62">
        <v>1941.37</v>
      </c>
      <c r="J81" s="57">
        <v>1</v>
      </c>
      <c r="K81" s="58" t="s">
        <v>26</v>
      </c>
      <c r="M81" s="54" t="s">
        <v>810</v>
      </c>
      <c r="N81" s="54" t="s">
        <v>1022</v>
      </c>
      <c r="O81" s="54"/>
      <c r="P81" s="54" t="s">
        <v>1181</v>
      </c>
    </row>
    <row r="82" spans="1:16" x14ac:dyDescent="0.25">
      <c r="A82" s="53">
        <v>81</v>
      </c>
      <c r="B82" s="54" t="s">
        <v>1072</v>
      </c>
      <c r="C82" t="s">
        <v>1182</v>
      </c>
      <c r="D82" s="54"/>
      <c r="E82" s="54" t="s">
        <v>45</v>
      </c>
      <c r="F82" s="54" t="s">
        <v>1021</v>
      </c>
      <c r="G82" s="62">
        <v>4117.08</v>
      </c>
      <c r="H82" s="62">
        <v>2175.71</v>
      </c>
      <c r="I82" s="62">
        <v>1941.37</v>
      </c>
      <c r="J82" s="57">
        <v>1</v>
      </c>
      <c r="K82" s="58" t="s">
        <v>26</v>
      </c>
      <c r="M82" s="54" t="s">
        <v>810</v>
      </c>
      <c r="N82" s="54" t="s">
        <v>1022</v>
      </c>
      <c r="O82" s="54"/>
      <c r="P82" s="54" t="s">
        <v>1181</v>
      </c>
    </row>
    <row r="83" spans="1:16" x14ac:dyDescent="0.25">
      <c r="A83" s="53">
        <v>82</v>
      </c>
      <c r="B83" s="54" t="s">
        <v>1072</v>
      </c>
      <c r="C83" t="s">
        <v>1183</v>
      </c>
      <c r="D83" s="54"/>
      <c r="E83" s="54" t="s">
        <v>45</v>
      </c>
      <c r="F83" s="54" t="s">
        <v>1021</v>
      </c>
      <c r="G83" s="62">
        <v>4679.1099999999997</v>
      </c>
      <c r="H83" s="62">
        <v>2472.71</v>
      </c>
      <c r="I83" s="62">
        <v>2206.4</v>
      </c>
      <c r="J83" s="57">
        <v>1</v>
      </c>
      <c r="K83" s="58" t="s">
        <v>26</v>
      </c>
      <c r="M83" s="54" t="s">
        <v>810</v>
      </c>
      <c r="N83" s="54" t="s">
        <v>1022</v>
      </c>
      <c r="O83" s="54"/>
      <c r="P83" s="54" t="s">
        <v>1184</v>
      </c>
    </row>
    <row r="84" spans="1:16" x14ac:dyDescent="0.25">
      <c r="A84" s="53">
        <v>83</v>
      </c>
      <c r="B84" s="54" t="s">
        <v>1072</v>
      </c>
      <c r="C84" t="s">
        <v>1185</v>
      </c>
      <c r="D84" s="54"/>
      <c r="E84" s="54" t="s">
        <v>463</v>
      </c>
      <c r="F84" s="54" t="s">
        <v>1005</v>
      </c>
      <c r="G84" s="62">
        <v>996.48</v>
      </c>
      <c r="H84" s="62">
        <v>526.61</v>
      </c>
      <c r="I84" s="62">
        <v>469.87</v>
      </c>
      <c r="J84" s="57">
        <v>1</v>
      </c>
      <c r="K84" s="58" t="s">
        <v>26</v>
      </c>
      <c r="M84" s="54" t="s">
        <v>463</v>
      </c>
      <c r="N84" s="54"/>
      <c r="O84" s="54"/>
      <c r="P84" s="54" t="s">
        <v>1186</v>
      </c>
    </row>
    <row r="85" spans="1:16" x14ac:dyDescent="0.25">
      <c r="A85" s="53">
        <v>84</v>
      </c>
      <c r="B85" s="54" t="s">
        <v>1072</v>
      </c>
      <c r="C85" t="s">
        <v>1187</v>
      </c>
      <c r="D85" s="54"/>
      <c r="E85" s="54" t="s">
        <v>463</v>
      </c>
      <c r="F85" s="54" t="s">
        <v>1005</v>
      </c>
      <c r="G85" s="62">
        <v>4389.8100000000004</v>
      </c>
      <c r="H85" s="62">
        <v>2319.91</v>
      </c>
      <c r="I85" s="62">
        <v>2069.9</v>
      </c>
      <c r="J85" s="57">
        <v>1</v>
      </c>
      <c r="K85" s="58" t="s">
        <v>26</v>
      </c>
      <c r="M85" s="54" t="s">
        <v>463</v>
      </c>
      <c r="N85" s="54"/>
      <c r="O85" s="54"/>
      <c r="P85" s="54" t="s">
        <v>1188</v>
      </c>
    </row>
    <row r="86" spans="1:16" x14ac:dyDescent="0.25">
      <c r="A86" s="53">
        <v>85</v>
      </c>
      <c r="B86" s="54" t="s">
        <v>1072</v>
      </c>
      <c r="C86" t="s">
        <v>1189</v>
      </c>
      <c r="D86" s="54"/>
      <c r="E86" s="54" t="s">
        <v>463</v>
      </c>
      <c r="F86" s="54" t="s">
        <v>1005</v>
      </c>
      <c r="G86" s="62">
        <v>358.54</v>
      </c>
      <c r="H86" s="62">
        <v>189.49</v>
      </c>
      <c r="I86" s="62">
        <v>169.05</v>
      </c>
      <c r="J86" s="57">
        <v>1</v>
      </c>
      <c r="K86" s="58" t="s">
        <v>26</v>
      </c>
      <c r="M86" s="54" t="s">
        <v>463</v>
      </c>
      <c r="N86" s="54"/>
      <c r="O86" s="54"/>
      <c r="P86" s="54" t="s">
        <v>1190</v>
      </c>
    </row>
    <row r="87" spans="1:16" x14ac:dyDescent="0.25">
      <c r="A87" s="53">
        <v>86</v>
      </c>
      <c r="B87" s="54" t="s">
        <v>1072</v>
      </c>
      <c r="C87" t="s">
        <v>1191</v>
      </c>
      <c r="D87" s="54"/>
      <c r="E87" s="54" t="s">
        <v>45</v>
      </c>
      <c r="F87" s="54" t="s">
        <v>1021</v>
      </c>
      <c r="G87" s="62">
        <v>4590.33</v>
      </c>
      <c r="H87" s="62">
        <v>2425.9299999999998</v>
      </c>
      <c r="I87" s="62">
        <v>2164.4</v>
      </c>
      <c r="J87" s="57">
        <v>1</v>
      </c>
      <c r="K87" s="58" t="s">
        <v>26</v>
      </c>
      <c r="M87" s="54" t="s">
        <v>1192</v>
      </c>
      <c r="N87" s="54" t="s">
        <v>1022</v>
      </c>
      <c r="O87" s="54"/>
      <c r="P87" s="54" t="s">
        <v>1193</v>
      </c>
    </row>
    <row r="88" spans="1:16" x14ac:dyDescent="0.25">
      <c r="A88" s="53">
        <v>87</v>
      </c>
      <c r="B88" s="54" t="s">
        <v>1072</v>
      </c>
      <c r="C88" t="s">
        <v>1194</v>
      </c>
      <c r="D88" s="54"/>
      <c r="E88" s="54" t="s">
        <v>45</v>
      </c>
      <c r="F88" s="54" t="s">
        <v>1021</v>
      </c>
      <c r="G88" s="62">
        <v>3564.42</v>
      </c>
      <c r="H88" s="62">
        <v>1883.72</v>
      </c>
      <c r="I88" s="62">
        <v>1680.7</v>
      </c>
      <c r="J88" s="57">
        <v>1</v>
      </c>
      <c r="K88" s="58" t="s">
        <v>26</v>
      </c>
      <c r="M88" s="54" t="s">
        <v>1025</v>
      </c>
      <c r="N88" s="54" t="s">
        <v>1022</v>
      </c>
      <c r="O88" s="54"/>
      <c r="P88" s="54" t="s">
        <v>1195</v>
      </c>
    </row>
    <row r="89" spans="1:16" x14ac:dyDescent="0.25">
      <c r="A89" s="53">
        <v>88</v>
      </c>
      <c r="B89" s="54" t="s">
        <v>1072</v>
      </c>
      <c r="C89" t="s">
        <v>1196</v>
      </c>
      <c r="D89" s="54"/>
      <c r="E89" s="54" t="s">
        <v>463</v>
      </c>
      <c r="F89" s="54" t="s">
        <v>1005</v>
      </c>
      <c r="G89" s="62">
        <v>3111.82</v>
      </c>
      <c r="H89" s="62">
        <v>1644.57</v>
      </c>
      <c r="I89" s="62">
        <v>1467.25</v>
      </c>
      <c r="J89" s="57">
        <v>1</v>
      </c>
      <c r="K89" s="58" t="s">
        <v>26</v>
      </c>
      <c r="M89" s="54" t="s">
        <v>463</v>
      </c>
      <c r="N89" s="54"/>
      <c r="O89" s="54"/>
      <c r="P89" s="54" t="s">
        <v>1197</v>
      </c>
    </row>
    <row r="90" spans="1:16" x14ac:dyDescent="0.25">
      <c r="A90" s="53">
        <v>89</v>
      </c>
      <c r="B90" s="54" t="s">
        <v>1072</v>
      </c>
      <c r="C90" t="s">
        <v>1198</v>
      </c>
      <c r="D90" s="54"/>
      <c r="E90" s="54" t="s">
        <v>463</v>
      </c>
      <c r="F90" s="54" t="s">
        <v>1005</v>
      </c>
      <c r="G90" s="62">
        <v>354.86</v>
      </c>
      <c r="H90" s="62">
        <v>187.56</v>
      </c>
      <c r="I90" s="62">
        <v>167.3</v>
      </c>
      <c r="J90" s="57">
        <v>1</v>
      </c>
      <c r="K90" s="58" t="s">
        <v>26</v>
      </c>
      <c r="M90" s="54" t="s">
        <v>463</v>
      </c>
      <c r="N90" s="54"/>
      <c r="O90" s="54"/>
      <c r="P90" s="54" t="s">
        <v>1199</v>
      </c>
    </row>
    <row r="91" spans="1:16" x14ac:dyDescent="0.25">
      <c r="A91" s="53">
        <v>90</v>
      </c>
      <c r="B91" s="54" t="s">
        <v>1072</v>
      </c>
      <c r="C91" t="s">
        <v>1200</v>
      </c>
      <c r="D91" s="54"/>
      <c r="E91" s="54" t="s">
        <v>45</v>
      </c>
      <c r="F91" s="54" t="s">
        <v>1021</v>
      </c>
      <c r="G91" s="62">
        <v>4703.1499999999996</v>
      </c>
      <c r="H91" s="62">
        <v>2485.5500000000002</v>
      </c>
      <c r="I91" s="62">
        <v>2217.6</v>
      </c>
      <c r="J91" s="57">
        <v>1</v>
      </c>
      <c r="K91" s="58" t="s">
        <v>26</v>
      </c>
      <c r="M91" s="54" t="s">
        <v>810</v>
      </c>
      <c r="N91" s="54" t="s">
        <v>1022</v>
      </c>
      <c r="O91" s="54"/>
      <c r="P91" s="54" t="s">
        <v>1201</v>
      </c>
    </row>
    <row r="92" spans="1:16" x14ac:dyDescent="0.25">
      <c r="A92" s="53">
        <v>91</v>
      </c>
      <c r="B92" s="54" t="s">
        <v>1072</v>
      </c>
      <c r="C92" t="s">
        <v>1202</v>
      </c>
      <c r="D92" s="54"/>
      <c r="E92" s="54" t="s">
        <v>463</v>
      </c>
      <c r="F92" s="54" t="s">
        <v>1005</v>
      </c>
      <c r="G92" s="62">
        <v>360</v>
      </c>
      <c r="H92" s="62">
        <v>190.25</v>
      </c>
      <c r="I92" s="62">
        <v>169.75</v>
      </c>
      <c r="J92" s="57">
        <v>1</v>
      </c>
      <c r="K92" s="58" t="s">
        <v>26</v>
      </c>
      <c r="M92" s="54" t="s">
        <v>463</v>
      </c>
      <c r="N92" s="54"/>
      <c r="O92" s="54"/>
      <c r="P92" s="54" t="s">
        <v>1203</v>
      </c>
    </row>
    <row r="93" spans="1:16" x14ac:dyDescent="0.25">
      <c r="A93" s="53">
        <v>92</v>
      </c>
      <c r="B93" s="54" t="s">
        <v>1072</v>
      </c>
      <c r="C93" t="s">
        <v>1204</v>
      </c>
      <c r="D93" s="54"/>
      <c r="E93" s="54" t="s">
        <v>45</v>
      </c>
      <c r="F93" s="54" t="s">
        <v>1021</v>
      </c>
      <c r="G93" s="62">
        <v>3564.42</v>
      </c>
      <c r="H93" s="62">
        <v>1883.72</v>
      </c>
      <c r="I93" s="62">
        <v>1680.7</v>
      </c>
      <c r="J93" s="57">
        <v>1</v>
      </c>
      <c r="K93" s="58" t="s">
        <v>26</v>
      </c>
      <c r="M93" s="54" t="s">
        <v>1025</v>
      </c>
      <c r="N93" s="54" t="s">
        <v>1022</v>
      </c>
      <c r="O93" s="54"/>
      <c r="P93" s="54" t="s">
        <v>1205</v>
      </c>
    </row>
    <row r="94" spans="1:16" x14ac:dyDescent="0.25">
      <c r="A94" s="53">
        <v>93</v>
      </c>
      <c r="B94" s="54" t="s">
        <v>1072</v>
      </c>
      <c r="C94" t="s">
        <v>1206</v>
      </c>
      <c r="D94" s="54"/>
      <c r="E94" s="54" t="s">
        <v>45</v>
      </c>
      <c r="F94" s="54" t="s">
        <v>1021</v>
      </c>
      <c r="G94" s="62">
        <v>4590.33</v>
      </c>
      <c r="H94" s="62">
        <v>2425.9299999999998</v>
      </c>
      <c r="I94" s="62">
        <v>2164.4</v>
      </c>
      <c r="J94" s="57">
        <v>1</v>
      </c>
      <c r="K94" s="58" t="s">
        <v>26</v>
      </c>
      <c r="M94" s="54" t="s">
        <v>1192</v>
      </c>
      <c r="N94" s="54" t="s">
        <v>1022</v>
      </c>
      <c r="O94" s="54"/>
      <c r="P94" s="54" t="s">
        <v>1207</v>
      </c>
    </row>
    <row r="95" spans="1:16" x14ac:dyDescent="0.25">
      <c r="A95" s="53">
        <v>94</v>
      </c>
      <c r="B95" s="54" t="s">
        <v>1072</v>
      </c>
      <c r="C95" t="s">
        <v>1208</v>
      </c>
      <c r="D95" s="54"/>
      <c r="E95" s="54" t="s">
        <v>463</v>
      </c>
      <c r="F95" s="54" t="s">
        <v>1005</v>
      </c>
      <c r="G95" s="62">
        <v>7245</v>
      </c>
      <c r="H95" s="62">
        <v>3828.73</v>
      </c>
      <c r="I95" s="62">
        <v>3416.27</v>
      </c>
      <c r="J95" s="57">
        <v>1</v>
      </c>
      <c r="K95" s="58" t="s">
        <v>26</v>
      </c>
      <c r="M95" s="54" t="s">
        <v>463</v>
      </c>
      <c r="N95" s="54"/>
      <c r="O95" s="54"/>
      <c r="P95" s="54" t="s">
        <v>1209</v>
      </c>
    </row>
    <row r="96" spans="1:16" x14ac:dyDescent="0.25">
      <c r="A96" s="53">
        <v>95</v>
      </c>
      <c r="B96" s="54" t="s">
        <v>1072</v>
      </c>
      <c r="C96" t="s">
        <v>1210</v>
      </c>
      <c r="D96" s="54"/>
      <c r="E96" s="54" t="s">
        <v>463</v>
      </c>
      <c r="F96" s="54" t="s">
        <v>1005</v>
      </c>
      <c r="G96" s="62">
        <v>5644.15</v>
      </c>
      <c r="H96" s="62">
        <v>2982.75</v>
      </c>
      <c r="I96" s="62">
        <v>2661.4</v>
      </c>
      <c r="J96" s="57">
        <v>1</v>
      </c>
      <c r="K96" s="58" t="s">
        <v>26</v>
      </c>
      <c r="M96" s="54" t="s">
        <v>463</v>
      </c>
      <c r="N96" s="54"/>
      <c r="O96" s="54"/>
      <c r="P96" s="54" t="s">
        <v>1211</v>
      </c>
    </row>
    <row r="97" spans="1:16" x14ac:dyDescent="0.25">
      <c r="A97" s="53">
        <v>96</v>
      </c>
      <c r="B97" s="54" t="s">
        <v>1072</v>
      </c>
      <c r="C97" t="s">
        <v>1212</v>
      </c>
      <c r="D97" s="54"/>
      <c r="E97" s="54" t="s">
        <v>463</v>
      </c>
      <c r="F97" s="54" t="s">
        <v>1005</v>
      </c>
      <c r="G97" s="62">
        <v>4150.45</v>
      </c>
      <c r="H97" s="62">
        <v>2193.36</v>
      </c>
      <c r="I97" s="62">
        <v>1957.09</v>
      </c>
      <c r="J97" s="57">
        <v>1</v>
      </c>
      <c r="K97" s="58" t="s">
        <v>26</v>
      </c>
      <c r="M97" s="54" t="s">
        <v>463</v>
      </c>
      <c r="N97" s="54"/>
      <c r="O97" s="54"/>
      <c r="P97" s="54" t="s">
        <v>1213</v>
      </c>
    </row>
    <row r="98" spans="1:16" x14ac:dyDescent="0.25">
      <c r="A98" s="53">
        <v>97</v>
      </c>
      <c r="B98" s="54" t="s">
        <v>1072</v>
      </c>
      <c r="C98" t="s">
        <v>1214</v>
      </c>
      <c r="D98" s="54"/>
      <c r="E98" s="54" t="s">
        <v>463</v>
      </c>
      <c r="F98" s="54" t="s">
        <v>1005</v>
      </c>
      <c r="G98" s="62">
        <v>345</v>
      </c>
      <c r="H98" s="62">
        <v>182.25</v>
      </c>
      <c r="I98" s="62">
        <v>162.75</v>
      </c>
      <c r="J98" s="57">
        <v>1</v>
      </c>
      <c r="K98" s="58" t="s">
        <v>26</v>
      </c>
      <c r="M98" s="54" t="s">
        <v>463</v>
      </c>
      <c r="N98" s="54"/>
      <c r="O98" s="54"/>
      <c r="P98" s="54" t="s">
        <v>1215</v>
      </c>
    </row>
    <row r="99" spans="1:16" x14ac:dyDescent="0.25">
      <c r="A99" s="53">
        <v>98</v>
      </c>
      <c r="B99" s="54" t="s">
        <v>1072</v>
      </c>
      <c r="C99" t="s">
        <v>1216</v>
      </c>
      <c r="D99" s="54"/>
      <c r="E99" s="54" t="s">
        <v>463</v>
      </c>
      <c r="F99" s="54" t="s">
        <v>1005</v>
      </c>
      <c r="G99" s="62">
        <v>358.54</v>
      </c>
      <c r="H99" s="62">
        <v>189.49</v>
      </c>
      <c r="I99" s="62">
        <v>169.05</v>
      </c>
      <c r="J99" s="57">
        <v>1</v>
      </c>
      <c r="K99" s="58" t="s">
        <v>26</v>
      </c>
      <c r="M99" s="54" t="s">
        <v>463</v>
      </c>
      <c r="N99" s="54"/>
      <c r="O99" s="54"/>
      <c r="P99" s="54" t="s">
        <v>1217</v>
      </c>
    </row>
    <row r="100" spans="1:16" x14ac:dyDescent="0.25">
      <c r="A100" s="53">
        <v>99</v>
      </c>
      <c r="B100" s="54" t="s">
        <v>1072</v>
      </c>
      <c r="C100" t="s">
        <v>1218</v>
      </c>
      <c r="D100" s="54"/>
      <c r="E100" s="54" t="s">
        <v>463</v>
      </c>
      <c r="F100" s="54" t="s">
        <v>1005</v>
      </c>
      <c r="G100" s="62">
        <v>228</v>
      </c>
      <c r="H100" s="62">
        <v>120.55</v>
      </c>
      <c r="I100" s="62">
        <v>107.45</v>
      </c>
      <c r="J100" s="57">
        <v>1</v>
      </c>
      <c r="K100" s="58" t="s">
        <v>26</v>
      </c>
      <c r="M100" s="54" t="s">
        <v>463</v>
      </c>
      <c r="N100" s="54"/>
      <c r="O100" s="54"/>
      <c r="P100" s="54" t="s">
        <v>1219</v>
      </c>
    </row>
    <row r="101" spans="1:16" x14ac:dyDescent="0.25">
      <c r="A101" s="53">
        <v>100</v>
      </c>
      <c r="B101" s="54" t="s">
        <v>1072</v>
      </c>
      <c r="C101" t="s">
        <v>1220</v>
      </c>
      <c r="D101" s="54"/>
      <c r="E101" s="54" t="s">
        <v>45</v>
      </c>
      <c r="F101" s="54" t="s">
        <v>1021</v>
      </c>
      <c r="G101" s="62">
        <v>4703.1499999999996</v>
      </c>
      <c r="H101" s="62">
        <v>2485.5500000000002</v>
      </c>
      <c r="I101" s="62">
        <v>2217.6</v>
      </c>
      <c r="J101" s="57">
        <v>1</v>
      </c>
      <c r="K101" s="58" t="s">
        <v>26</v>
      </c>
      <c r="M101" s="54" t="s">
        <v>810</v>
      </c>
      <c r="N101" s="54" t="s">
        <v>1022</v>
      </c>
      <c r="O101" s="54"/>
      <c r="P101" s="54" t="s">
        <v>1221</v>
      </c>
    </row>
    <row r="102" spans="1:16" x14ac:dyDescent="0.25">
      <c r="A102" s="53">
        <v>101</v>
      </c>
      <c r="B102" s="54" t="s">
        <v>1072</v>
      </c>
      <c r="C102" t="s">
        <v>1222</v>
      </c>
      <c r="D102" s="54"/>
      <c r="E102" s="54" t="s">
        <v>463</v>
      </c>
      <c r="F102" s="54" t="s">
        <v>1005</v>
      </c>
      <c r="G102" s="62">
        <v>3624.09</v>
      </c>
      <c r="H102" s="62">
        <v>1915.24</v>
      </c>
      <c r="I102" s="62">
        <v>1708.85</v>
      </c>
      <c r="J102" s="57">
        <v>1</v>
      </c>
      <c r="K102" s="58" t="s">
        <v>26</v>
      </c>
      <c r="M102" s="54" t="s">
        <v>463</v>
      </c>
      <c r="N102" s="54"/>
      <c r="O102" s="54"/>
      <c r="P102" s="54" t="s">
        <v>1223</v>
      </c>
    </row>
    <row r="103" spans="1:16" x14ac:dyDescent="0.25">
      <c r="A103" s="53">
        <v>102</v>
      </c>
      <c r="B103" s="54" t="s">
        <v>1072</v>
      </c>
      <c r="C103" t="s">
        <v>1224</v>
      </c>
      <c r="D103" s="54"/>
      <c r="E103" s="54" t="s">
        <v>463</v>
      </c>
      <c r="F103" s="54" t="s">
        <v>1005</v>
      </c>
      <c r="G103" s="62">
        <v>4134.67</v>
      </c>
      <c r="H103" s="62">
        <v>2185.12</v>
      </c>
      <c r="I103" s="62">
        <v>1949.55</v>
      </c>
      <c r="J103" s="57">
        <v>1</v>
      </c>
      <c r="K103" s="58" t="s">
        <v>26</v>
      </c>
      <c r="M103" s="54" t="s">
        <v>463</v>
      </c>
      <c r="N103" s="54"/>
      <c r="O103" s="54"/>
      <c r="P103" s="54" t="s">
        <v>1225</v>
      </c>
    </row>
    <row r="104" spans="1:16" x14ac:dyDescent="0.25">
      <c r="A104" s="53">
        <v>103</v>
      </c>
      <c r="B104" s="54" t="s">
        <v>1072</v>
      </c>
      <c r="C104" t="s">
        <v>1226</v>
      </c>
      <c r="D104" s="54"/>
      <c r="E104" s="54" t="s">
        <v>463</v>
      </c>
      <c r="F104" s="54" t="s">
        <v>1005</v>
      </c>
      <c r="G104" s="62">
        <v>4280</v>
      </c>
      <c r="H104" s="62">
        <v>2261.9</v>
      </c>
      <c r="I104" s="62">
        <v>2018.1</v>
      </c>
      <c r="J104" s="57">
        <v>1</v>
      </c>
      <c r="K104" s="58" t="s">
        <v>26</v>
      </c>
      <c r="M104" s="54" t="s">
        <v>463</v>
      </c>
      <c r="N104" s="54"/>
      <c r="O104" s="54"/>
      <c r="P104" s="54" t="s">
        <v>1227</v>
      </c>
    </row>
    <row r="105" spans="1:16" x14ac:dyDescent="0.25">
      <c r="A105" s="53">
        <v>104</v>
      </c>
      <c r="B105" s="54" t="s">
        <v>1072</v>
      </c>
      <c r="C105" t="s">
        <v>1228</v>
      </c>
      <c r="D105" s="54"/>
      <c r="E105" s="54" t="s">
        <v>45</v>
      </c>
      <c r="F105" s="54" t="s">
        <v>1021</v>
      </c>
      <c r="G105" s="62">
        <v>4679.1099999999997</v>
      </c>
      <c r="H105" s="62">
        <v>2472.71</v>
      </c>
      <c r="I105" s="62">
        <v>2206.4</v>
      </c>
      <c r="J105" s="57">
        <v>1</v>
      </c>
      <c r="K105" s="58" t="s">
        <v>26</v>
      </c>
      <c r="M105" s="54" t="s">
        <v>810</v>
      </c>
      <c r="N105" s="54" t="s">
        <v>1022</v>
      </c>
      <c r="O105" s="54"/>
      <c r="P105" s="54" t="s">
        <v>1229</v>
      </c>
    </row>
    <row r="106" spans="1:16" x14ac:dyDescent="0.25">
      <c r="A106" s="53">
        <v>105</v>
      </c>
      <c r="B106" s="54" t="s">
        <v>1072</v>
      </c>
      <c r="C106" t="s">
        <v>1230</v>
      </c>
      <c r="D106" s="54"/>
      <c r="E106" s="54" t="s">
        <v>45</v>
      </c>
      <c r="F106" s="54" t="s">
        <v>1021</v>
      </c>
      <c r="G106" s="62">
        <v>3564.42</v>
      </c>
      <c r="H106" s="62">
        <v>1883.72</v>
      </c>
      <c r="I106" s="62">
        <v>1680.7</v>
      </c>
      <c r="J106" s="57">
        <v>1</v>
      </c>
      <c r="K106" s="58" t="s">
        <v>26</v>
      </c>
      <c r="M106" s="54" t="s">
        <v>1025</v>
      </c>
      <c r="N106" s="54" t="s">
        <v>1022</v>
      </c>
      <c r="O106" s="54"/>
      <c r="P106" s="54" t="s">
        <v>1231</v>
      </c>
    </row>
    <row r="107" spans="1:16" x14ac:dyDescent="0.25">
      <c r="A107" s="53">
        <v>106</v>
      </c>
      <c r="B107" s="54" t="s">
        <v>1072</v>
      </c>
      <c r="C107" t="s">
        <v>1232</v>
      </c>
      <c r="D107" s="54"/>
      <c r="E107" s="54" t="s">
        <v>45</v>
      </c>
      <c r="F107" s="54" t="s">
        <v>1021</v>
      </c>
      <c r="G107" s="62">
        <v>4679.1099999999997</v>
      </c>
      <c r="H107" s="62">
        <v>2472.71</v>
      </c>
      <c r="I107" s="62">
        <v>2206.4</v>
      </c>
      <c r="J107" s="57">
        <v>1</v>
      </c>
      <c r="K107" s="58" t="s">
        <v>26</v>
      </c>
      <c r="M107" s="54" t="s">
        <v>810</v>
      </c>
      <c r="N107" s="54" t="s">
        <v>1022</v>
      </c>
      <c r="O107" s="54"/>
      <c r="P107" s="54" t="s">
        <v>1233</v>
      </c>
    </row>
    <row r="108" spans="1:16" x14ac:dyDescent="0.25">
      <c r="A108" s="53">
        <v>107</v>
      </c>
      <c r="B108" s="54" t="s">
        <v>1072</v>
      </c>
      <c r="C108" t="s">
        <v>1234</v>
      </c>
      <c r="D108" s="54"/>
      <c r="E108" s="54" t="s">
        <v>45</v>
      </c>
      <c r="F108" s="54" t="s">
        <v>1021</v>
      </c>
      <c r="G108" s="62">
        <v>4703.1499999999996</v>
      </c>
      <c r="H108" s="62">
        <v>2485.5500000000002</v>
      </c>
      <c r="I108" s="62">
        <v>2217.6</v>
      </c>
      <c r="J108" s="57">
        <v>1</v>
      </c>
      <c r="K108" s="58" t="s">
        <v>26</v>
      </c>
      <c r="M108" s="54" t="s">
        <v>810</v>
      </c>
      <c r="N108" s="54" t="s">
        <v>1022</v>
      </c>
      <c r="O108" s="54"/>
      <c r="P108" s="54" t="s">
        <v>1235</v>
      </c>
    </row>
    <row r="109" spans="1:16" x14ac:dyDescent="0.25">
      <c r="A109" s="53">
        <v>108</v>
      </c>
      <c r="B109" s="54" t="s">
        <v>1072</v>
      </c>
      <c r="C109" t="s">
        <v>1236</v>
      </c>
      <c r="D109" s="54"/>
      <c r="E109" s="54" t="s">
        <v>45</v>
      </c>
      <c r="F109" s="54" t="s">
        <v>1021</v>
      </c>
      <c r="G109" s="62">
        <v>4679.1099999999997</v>
      </c>
      <c r="H109" s="62">
        <v>2472.71</v>
      </c>
      <c r="I109" s="62">
        <v>2206.4</v>
      </c>
      <c r="J109" s="57">
        <v>1</v>
      </c>
      <c r="K109" s="58" t="s">
        <v>26</v>
      </c>
      <c r="M109" s="54" t="s">
        <v>810</v>
      </c>
      <c r="N109" s="54" t="s">
        <v>1022</v>
      </c>
      <c r="O109" s="54"/>
      <c r="P109" s="54" t="s">
        <v>1237</v>
      </c>
    </row>
    <row r="110" spans="1:16" x14ac:dyDescent="0.25">
      <c r="A110" s="53">
        <v>109</v>
      </c>
      <c r="B110" s="54" t="s">
        <v>1072</v>
      </c>
      <c r="C110" t="s">
        <v>1238</v>
      </c>
      <c r="D110" s="54"/>
      <c r="E110" s="54" t="s">
        <v>45</v>
      </c>
      <c r="F110" s="54" t="s">
        <v>1021</v>
      </c>
      <c r="G110" s="62">
        <v>4703.1499999999996</v>
      </c>
      <c r="H110" s="62">
        <v>2485.5500000000002</v>
      </c>
      <c r="I110" s="62">
        <v>2217.6</v>
      </c>
      <c r="J110" s="57">
        <v>1</v>
      </c>
      <c r="K110" s="58" t="s">
        <v>26</v>
      </c>
      <c r="M110" s="54" t="s">
        <v>810</v>
      </c>
      <c r="N110" s="54" t="s">
        <v>1022</v>
      </c>
      <c r="O110" s="54"/>
      <c r="P110" s="54" t="s">
        <v>1239</v>
      </c>
    </row>
    <row r="111" spans="1:16" x14ac:dyDescent="0.25">
      <c r="A111" s="53">
        <v>110</v>
      </c>
      <c r="B111" s="54" t="s">
        <v>1072</v>
      </c>
      <c r="C111" t="s">
        <v>1240</v>
      </c>
      <c r="D111" s="54"/>
      <c r="E111" s="54" t="s">
        <v>45</v>
      </c>
      <c r="F111" s="54" t="s">
        <v>1021</v>
      </c>
      <c r="G111" s="62">
        <v>4703.1499999999996</v>
      </c>
      <c r="H111" s="62">
        <v>2485.5500000000002</v>
      </c>
      <c r="I111" s="62">
        <v>2217.6</v>
      </c>
      <c r="J111" s="57">
        <v>1</v>
      </c>
      <c r="K111" s="58" t="s">
        <v>26</v>
      </c>
      <c r="M111" s="54" t="s">
        <v>810</v>
      </c>
      <c r="N111" s="54" t="s">
        <v>1022</v>
      </c>
      <c r="O111" s="54"/>
      <c r="P111" s="54" t="s">
        <v>1241</v>
      </c>
    </row>
    <row r="112" spans="1:16" x14ac:dyDescent="0.25">
      <c r="A112" s="53">
        <v>111</v>
      </c>
      <c r="B112" s="54" t="s">
        <v>1072</v>
      </c>
      <c r="C112" t="s">
        <v>1242</v>
      </c>
      <c r="D112" s="54"/>
      <c r="E112" s="54" t="s">
        <v>45</v>
      </c>
      <c r="F112" s="54" t="s">
        <v>1021</v>
      </c>
      <c r="G112" s="62">
        <v>4703.1499999999996</v>
      </c>
      <c r="H112" s="62">
        <v>2485.5500000000002</v>
      </c>
      <c r="I112" s="62">
        <v>2217.6</v>
      </c>
      <c r="J112" s="57">
        <v>1</v>
      </c>
      <c r="K112" s="58" t="s">
        <v>26</v>
      </c>
      <c r="M112" s="54" t="s">
        <v>810</v>
      </c>
      <c r="N112" s="54" t="s">
        <v>1022</v>
      </c>
      <c r="O112" s="54"/>
      <c r="P112" s="54" t="s">
        <v>1241</v>
      </c>
    </row>
    <row r="113" spans="1:16" x14ac:dyDescent="0.25">
      <c r="A113" s="53">
        <v>112</v>
      </c>
      <c r="B113" s="54" t="s">
        <v>1072</v>
      </c>
      <c r="C113" t="s">
        <v>1243</v>
      </c>
      <c r="D113" s="54"/>
      <c r="E113" s="54" t="s">
        <v>1004</v>
      </c>
      <c r="F113" s="54" t="s">
        <v>1129</v>
      </c>
      <c r="G113" s="62">
        <v>6152.26</v>
      </c>
      <c r="H113" s="62">
        <v>3251.31</v>
      </c>
      <c r="I113" s="62">
        <v>2900.95</v>
      </c>
      <c r="J113" s="57">
        <v>1</v>
      </c>
      <c r="K113" s="58" t="s">
        <v>26</v>
      </c>
      <c r="M113" s="54" t="s">
        <v>1244</v>
      </c>
      <c r="N113" s="54" t="s">
        <v>1245</v>
      </c>
      <c r="O113" s="54"/>
      <c r="P113" s="54" t="s">
        <v>1246</v>
      </c>
    </row>
    <row r="114" spans="1:16" x14ac:dyDescent="0.25">
      <c r="A114" s="53">
        <v>113</v>
      </c>
      <c r="B114" s="54" t="s">
        <v>1072</v>
      </c>
      <c r="C114" t="s">
        <v>1247</v>
      </c>
      <c r="D114" s="54"/>
      <c r="E114" s="54" t="s">
        <v>1248</v>
      </c>
      <c r="F114" s="54" t="s">
        <v>1005</v>
      </c>
      <c r="G114" s="62">
        <v>12763.56</v>
      </c>
      <c r="H114" s="62">
        <v>6745.24</v>
      </c>
      <c r="I114" s="62">
        <v>6018.32</v>
      </c>
      <c r="J114" s="57">
        <v>1</v>
      </c>
      <c r="K114" s="58" t="s">
        <v>26</v>
      </c>
      <c r="M114" s="54" t="s">
        <v>115</v>
      </c>
      <c r="N114" s="54" t="s">
        <v>1062</v>
      </c>
      <c r="O114" s="54"/>
      <c r="P114" s="54" t="s">
        <v>1249</v>
      </c>
    </row>
    <row r="115" spans="1:16" x14ac:dyDescent="0.25">
      <c r="A115" s="53">
        <v>114</v>
      </c>
      <c r="B115" s="54" t="s">
        <v>1072</v>
      </c>
      <c r="C115" t="s">
        <v>1250</v>
      </c>
      <c r="D115" s="54"/>
      <c r="E115" s="54" t="s">
        <v>463</v>
      </c>
      <c r="F115" s="54" t="s">
        <v>1005</v>
      </c>
      <c r="G115" s="62">
        <v>1650</v>
      </c>
      <c r="H115" s="62">
        <v>871.95</v>
      </c>
      <c r="I115" s="62">
        <v>778.05</v>
      </c>
      <c r="J115" s="57">
        <v>1</v>
      </c>
      <c r="K115" s="58" t="s">
        <v>26</v>
      </c>
      <c r="M115" s="54" t="s">
        <v>463</v>
      </c>
      <c r="N115" s="54"/>
      <c r="O115" s="54"/>
      <c r="P115" s="54" t="s">
        <v>1251</v>
      </c>
    </row>
    <row r="116" spans="1:16" x14ac:dyDescent="0.25">
      <c r="A116" s="53">
        <v>115</v>
      </c>
      <c r="B116" s="54" t="s">
        <v>1072</v>
      </c>
      <c r="C116" t="s">
        <v>1252</v>
      </c>
      <c r="D116" s="54"/>
      <c r="E116" s="54" t="s">
        <v>1253</v>
      </c>
      <c r="F116" s="54" t="s">
        <v>1005</v>
      </c>
      <c r="G116" s="62">
        <v>3886.64</v>
      </c>
      <c r="H116" s="62">
        <v>2054.04</v>
      </c>
      <c r="I116" s="62">
        <v>1832.6</v>
      </c>
      <c r="J116" s="57">
        <v>1</v>
      </c>
      <c r="K116" s="58" t="s">
        <v>26</v>
      </c>
      <c r="M116" s="54" t="s">
        <v>474</v>
      </c>
      <c r="N116" s="54" t="s">
        <v>1109</v>
      </c>
      <c r="O116" s="54"/>
      <c r="P116" s="54" t="s">
        <v>1254</v>
      </c>
    </row>
    <row r="117" spans="1:16" x14ac:dyDescent="0.25">
      <c r="A117" s="53">
        <v>116</v>
      </c>
      <c r="B117" s="54" t="s">
        <v>1072</v>
      </c>
      <c r="C117" t="s">
        <v>1255</v>
      </c>
      <c r="D117" s="54"/>
      <c r="E117" s="54" t="s">
        <v>463</v>
      </c>
      <c r="F117" s="54" t="s">
        <v>1005</v>
      </c>
      <c r="G117" s="62">
        <v>1108.33</v>
      </c>
      <c r="H117" s="62">
        <v>585.78</v>
      </c>
      <c r="I117" s="62">
        <v>522.54999999999995</v>
      </c>
      <c r="J117" s="57">
        <v>1</v>
      </c>
      <c r="K117" s="58" t="s">
        <v>26</v>
      </c>
      <c r="M117" s="54" t="s">
        <v>463</v>
      </c>
      <c r="N117" s="54"/>
      <c r="O117" s="54"/>
      <c r="P117" s="54" t="s">
        <v>1256</v>
      </c>
    </row>
    <row r="118" spans="1:16" x14ac:dyDescent="0.25">
      <c r="A118" s="53">
        <v>117</v>
      </c>
      <c r="B118" s="54" t="s">
        <v>1072</v>
      </c>
      <c r="C118" t="s">
        <v>1257</v>
      </c>
      <c r="D118" s="54"/>
      <c r="E118" s="54" t="s">
        <v>45</v>
      </c>
      <c r="F118" s="54" t="s">
        <v>1021</v>
      </c>
      <c r="G118" s="62">
        <v>3564.42</v>
      </c>
      <c r="H118" s="62">
        <v>1883.72</v>
      </c>
      <c r="I118" s="62">
        <v>1680.7</v>
      </c>
      <c r="J118" s="57">
        <v>1</v>
      </c>
      <c r="K118" s="58" t="s">
        <v>26</v>
      </c>
      <c r="M118" s="54" t="s">
        <v>1025</v>
      </c>
      <c r="N118" s="54" t="s">
        <v>1022</v>
      </c>
      <c r="O118" s="54"/>
      <c r="P118" s="54" t="s">
        <v>1258</v>
      </c>
    </row>
    <row r="119" spans="1:16" x14ac:dyDescent="0.25">
      <c r="A119" s="53">
        <v>118</v>
      </c>
      <c r="B119" s="54" t="s">
        <v>1072</v>
      </c>
      <c r="C119" t="s">
        <v>1259</v>
      </c>
      <c r="D119" s="54"/>
      <c r="E119" s="54" t="s">
        <v>463</v>
      </c>
      <c r="F119" s="54" t="s">
        <v>1005</v>
      </c>
      <c r="G119" s="62">
        <v>5563.52</v>
      </c>
      <c r="H119" s="62">
        <v>2940.24</v>
      </c>
      <c r="I119" s="62">
        <v>2623.28</v>
      </c>
      <c r="J119" s="57">
        <v>1</v>
      </c>
      <c r="K119" s="58" t="s">
        <v>26</v>
      </c>
      <c r="M119" s="54" t="s">
        <v>463</v>
      </c>
      <c r="N119" s="54"/>
      <c r="O119" s="54"/>
      <c r="P119" s="54" t="s">
        <v>1260</v>
      </c>
    </row>
    <row r="120" spans="1:16" x14ac:dyDescent="0.25">
      <c r="A120" s="53">
        <v>119</v>
      </c>
      <c r="B120" s="54" t="s">
        <v>1072</v>
      </c>
      <c r="C120" t="s">
        <v>1261</v>
      </c>
      <c r="D120" s="54"/>
      <c r="E120" s="54" t="s">
        <v>463</v>
      </c>
      <c r="F120" s="54" t="s">
        <v>1005</v>
      </c>
      <c r="G120" s="62">
        <v>358.54</v>
      </c>
      <c r="H120" s="62">
        <v>189.49</v>
      </c>
      <c r="I120" s="62">
        <v>169.05</v>
      </c>
      <c r="J120" s="57">
        <v>1</v>
      </c>
      <c r="K120" s="58" t="s">
        <v>26</v>
      </c>
      <c r="M120" s="54" t="s">
        <v>463</v>
      </c>
      <c r="N120" s="54"/>
      <c r="O120" s="54"/>
      <c r="P120" s="54" t="s">
        <v>1262</v>
      </c>
    </row>
    <row r="121" spans="1:16" x14ac:dyDescent="0.25">
      <c r="A121" s="53">
        <v>120</v>
      </c>
      <c r="B121" s="54" t="s">
        <v>1072</v>
      </c>
      <c r="C121" t="s">
        <v>1263</v>
      </c>
      <c r="D121" s="54"/>
      <c r="E121" s="54" t="s">
        <v>45</v>
      </c>
      <c r="F121" s="54" t="s">
        <v>1021</v>
      </c>
      <c r="G121" s="62">
        <v>4117.08</v>
      </c>
      <c r="H121" s="62">
        <v>2175.71</v>
      </c>
      <c r="I121" s="62">
        <v>1941.37</v>
      </c>
      <c r="J121" s="57">
        <v>1</v>
      </c>
      <c r="K121" s="58" t="s">
        <v>26</v>
      </c>
      <c r="M121" s="54" t="s">
        <v>810</v>
      </c>
      <c r="N121" s="54" t="s">
        <v>1022</v>
      </c>
      <c r="O121" s="54"/>
      <c r="P121" s="54" t="s">
        <v>1264</v>
      </c>
    </row>
    <row r="122" spans="1:16" x14ac:dyDescent="0.25">
      <c r="A122" s="53">
        <v>121</v>
      </c>
      <c r="B122" s="54" t="s">
        <v>1072</v>
      </c>
      <c r="C122" t="s">
        <v>1265</v>
      </c>
      <c r="D122" s="54"/>
      <c r="E122" s="54" t="s">
        <v>45</v>
      </c>
      <c r="F122" s="54" t="s">
        <v>1021</v>
      </c>
      <c r="G122" s="62">
        <v>4679.1099999999997</v>
      </c>
      <c r="H122" s="62">
        <v>2472.71</v>
      </c>
      <c r="I122" s="62">
        <v>2206.4</v>
      </c>
      <c r="J122" s="57">
        <v>1</v>
      </c>
      <c r="K122" s="58" t="s">
        <v>26</v>
      </c>
      <c r="M122" s="54" t="s">
        <v>810</v>
      </c>
      <c r="N122" s="54" t="s">
        <v>1022</v>
      </c>
      <c r="O122" s="54"/>
      <c r="P122" s="54" t="s">
        <v>1266</v>
      </c>
    </row>
    <row r="123" spans="1:16" x14ac:dyDescent="0.25">
      <c r="A123" s="53">
        <v>122</v>
      </c>
      <c r="B123" s="54" t="s">
        <v>1072</v>
      </c>
      <c r="C123" t="s">
        <v>1267</v>
      </c>
      <c r="D123" s="54"/>
      <c r="E123" s="54" t="s">
        <v>45</v>
      </c>
      <c r="F123" s="54" t="s">
        <v>1021</v>
      </c>
      <c r="G123" s="62">
        <v>3540.38</v>
      </c>
      <c r="H123" s="62">
        <v>1870.92</v>
      </c>
      <c r="I123" s="62">
        <v>1669.46</v>
      </c>
      <c r="J123" s="57">
        <v>1</v>
      </c>
      <c r="K123" s="58" t="s">
        <v>26</v>
      </c>
      <c r="M123" s="54" t="s">
        <v>1025</v>
      </c>
      <c r="N123" s="54" t="s">
        <v>1022</v>
      </c>
      <c r="O123" s="54"/>
      <c r="P123" s="54" t="s">
        <v>1268</v>
      </c>
    </row>
    <row r="124" spans="1:16" x14ac:dyDescent="0.25">
      <c r="A124" s="53">
        <v>123</v>
      </c>
      <c r="B124" s="54" t="s">
        <v>1072</v>
      </c>
      <c r="C124" t="s">
        <v>1269</v>
      </c>
      <c r="D124" s="54"/>
      <c r="E124" s="54" t="s">
        <v>45</v>
      </c>
      <c r="F124" s="54" t="s">
        <v>1021</v>
      </c>
      <c r="G124" s="62">
        <v>3540.38</v>
      </c>
      <c r="H124" s="62">
        <v>1870.92</v>
      </c>
      <c r="I124" s="62">
        <v>1669.46</v>
      </c>
      <c r="J124" s="57">
        <v>1</v>
      </c>
      <c r="K124" s="58" t="s">
        <v>26</v>
      </c>
      <c r="M124" s="54" t="s">
        <v>1025</v>
      </c>
      <c r="N124" s="54" t="s">
        <v>1022</v>
      </c>
      <c r="O124" s="54"/>
      <c r="P124" s="54" t="s">
        <v>1270</v>
      </c>
    </row>
    <row r="125" spans="1:16" x14ac:dyDescent="0.25">
      <c r="A125" s="53">
        <v>124</v>
      </c>
      <c r="B125" s="54" t="s">
        <v>1072</v>
      </c>
      <c r="C125" t="s">
        <v>1271</v>
      </c>
      <c r="D125" s="54"/>
      <c r="E125" s="54" t="s">
        <v>45</v>
      </c>
      <c r="F125" s="54" t="s">
        <v>1021</v>
      </c>
      <c r="G125" s="62">
        <v>4703.1499999999996</v>
      </c>
      <c r="H125" s="62">
        <v>2485.5500000000002</v>
      </c>
      <c r="I125" s="62">
        <v>2217.6</v>
      </c>
      <c r="J125" s="57">
        <v>1</v>
      </c>
      <c r="K125" s="58" t="s">
        <v>26</v>
      </c>
      <c r="M125" s="54" t="s">
        <v>810</v>
      </c>
      <c r="N125" s="54" t="s">
        <v>1022</v>
      </c>
      <c r="O125" s="54"/>
      <c r="P125" s="54" t="s">
        <v>1272</v>
      </c>
    </row>
    <row r="126" spans="1:16" x14ac:dyDescent="0.25">
      <c r="A126" s="53">
        <v>125</v>
      </c>
      <c r="B126" s="54" t="s">
        <v>1072</v>
      </c>
      <c r="C126" t="s">
        <v>1273</v>
      </c>
      <c r="D126" s="54"/>
      <c r="E126" s="54" t="s">
        <v>45</v>
      </c>
      <c r="F126" s="54" t="s">
        <v>1021</v>
      </c>
      <c r="G126" s="62">
        <v>4117.08</v>
      </c>
      <c r="H126" s="62">
        <v>2175.71</v>
      </c>
      <c r="I126" s="62">
        <v>1941.37</v>
      </c>
      <c r="J126" s="57">
        <v>1</v>
      </c>
      <c r="K126" s="58" t="s">
        <v>26</v>
      </c>
      <c r="M126" s="54" t="s">
        <v>810</v>
      </c>
      <c r="N126" s="54" t="s">
        <v>1022</v>
      </c>
      <c r="O126" s="54"/>
      <c r="P126" s="54" t="s">
        <v>1274</v>
      </c>
    </row>
    <row r="127" spans="1:16" x14ac:dyDescent="0.25">
      <c r="A127" s="53">
        <v>126</v>
      </c>
      <c r="B127" s="54" t="s">
        <v>1072</v>
      </c>
      <c r="C127" t="s">
        <v>1275</v>
      </c>
      <c r="D127" s="54"/>
      <c r="E127" s="54" t="s">
        <v>463</v>
      </c>
      <c r="F127" s="54" t="s">
        <v>1005</v>
      </c>
      <c r="G127" s="62">
        <v>385.33</v>
      </c>
      <c r="H127" s="62">
        <v>203.68</v>
      </c>
      <c r="I127" s="62">
        <v>181.65</v>
      </c>
      <c r="J127" s="57">
        <v>1</v>
      </c>
      <c r="K127" s="58" t="s">
        <v>26</v>
      </c>
      <c r="M127" s="54" t="s">
        <v>463</v>
      </c>
      <c r="N127" s="54"/>
      <c r="O127" s="54"/>
      <c r="P127" s="54" t="s">
        <v>1276</v>
      </c>
    </row>
    <row r="128" spans="1:16" x14ac:dyDescent="0.25">
      <c r="A128" s="53">
        <v>127</v>
      </c>
      <c r="B128" s="54" t="s">
        <v>1072</v>
      </c>
      <c r="C128" t="s">
        <v>1277</v>
      </c>
      <c r="D128" s="54"/>
      <c r="E128" s="54" t="s">
        <v>45</v>
      </c>
      <c r="F128" s="54" t="s">
        <v>1021</v>
      </c>
      <c r="G128" s="62">
        <v>3564.42</v>
      </c>
      <c r="H128" s="62">
        <v>1883.72</v>
      </c>
      <c r="I128" s="62">
        <v>1680.7</v>
      </c>
      <c r="J128" s="57">
        <v>1</v>
      </c>
      <c r="K128" s="58" t="s">
        <v>26</v>
      </c>
      <c r="M128" s="54" t="s">
        <v>1025</v>
      </c>
      <c r="N128" s="54" t="s">
        <v>1022</v>
      </c>
      <c r="O128" s="54"/>
      <c r="P128" s="54" t="s">
        <v>1278</v>
      </c>
    </row>
    <row r="129" spans="1:16" x14ac:dyDescent="0.25">
      <c r="A129" s="53">
        <v>128</v>
      </c>
      <c r="B129" s="54" t="s">
        <v>1072</v>
      </c>
      <c r="C129" t="s">
        <v>1279</v>
      </c>
      <c r="D129" s="54"/>
      <c r="E129" s="54" t="s">
        <v>45</v>
      </c>
      <c r="F129" s="54" t="s">
        <v>1021</v>
      </c>
      <c r="G129" s="62">
        <v>3540.38</v>
      </c>
      <c r="H129" s="62">
        <v>1870.92</v>
      </c>
      <c r="I129" s="62">
        <v>1669.46</v>
      </c>
      <c r="J129" s="57">
        <v>1</v>
      </c>
      <c r="K129" s="58" t="s">
        <v>26</v>
      </c>
      <c r="M129" s="54" t="s">
        <v>1025</v>
      </c>
      <c r="N129" s="54" t="s">
        <v>1022</v>
      </c>
      <c r="O129" s="54"/>
      <c r="P129" s="54" t="s">
        <v>1280</v>
      </c>
    </row>
    <row r="130" spans="1:16" x14ac:dyDescent="0.25">
      <c r="A130" s="53">
        <v>129</v>
      </c>
      <c r="B130" s="54" t="s">
        <v>1072</v>
      </c>
      <c r="C130" t="s">
        <v>1281</v>
      </c>
      <c r="D130" s="54"/>
      <c r="E130" s="54" t="s">
        <v>45</v>
      </c>
      <c r="F130" s="54" t="s">
        <v>1021</v>
      </c>
      <c r="G130" s="62">
        <v>3540.38</v>
      </c>
      <c r="H130" s="62">
        <v>1870.92</v>
      </c>
      <c r="I130" s="62">
        <v>1669.46</v>
      </c>
      <c r="J130" s="57">
        <v>1</v>
      </c>
      <c r="K130" s="58" t="s">
        <v>26</v>
      </c>
      <c r="M130" s="54" t="s">
        <v>1025</v>
      </c>
      <c r="N130" s="54" t="s">
        <v>1022</v>
      </c>
      <c r="O130" s="54"/>
      <c r="P130" s="54" t="s">
        <v>1282</v>
      </c>
    </row>
    <row r="131" spans="1:16" x14ac:dyDescent="0.25">
      <c r="A131" s="53">
        <v>130</v>
      </c>
      <c r="B131" s="54" t="s">
        <v>1072</v>
      </c>
      <c r="C131" t="s">
        <v>1283</v>
      </c>
      <c r="D131" s="54"/>
      <c r="E131" s="54" t="s">
        <v>463</v>
      </c>
      <c r="F131" s="54" t="s">
        <v>1005</v>
      </c>
      <c r="G131" s="62">
        <v>345</v>
      </c>
      <c r="H131" s="62">
        <v>182.25</v>
      </c>
      <c r="I131" s="62">
        <v>162.75</v>
      </c>
      <c r="J131" s="57">
        <v>1</v>
      </c>
      <c r="K131" s="58" t="s">
        <v>26</v>
      </c>
      <c r="M131" s="54" t="s">
        <v>463</v>
      </c>
      <c r="N131" s="54"/>
      <c r="O131" s="54"/>
      <c r="P131" s="54" t="s">
        <v>1284</v>
      </c>
    </row>
    <row r="132" spans="1:16" x14ac:dyDescent="0.25">
      <c r="A132" s="53">
        <v>131</v>
      </c>
      <c r="B132" s="54" t="s">
        <v>1072</v>
      </c>
      <c r="C132" t="s">
        <v>1285</v>
      </c>
      <c r="D132" s="54"/>
      <c r="E132" s="54" t="s">
        <v>463</v>
      </c>
      <c r="F132" s="54" t="s">
        <v>1005</v>
      </c>
      <c r="G132" s="62">
        <v>286.83</v>
      </c>
      <c r="H132" s="62">
        <v>151.6</v>
      </c>
      <c r="I132" s="62">
        <v>135.22999999999999</v>
      </c>
      <c r="J132" s="57">
        <v>1</v>
      </c>
      <c r="K132" s="58" t="s">
        <v>26</v>
      </c>
      <c r="M132" s="54" t="s">
        <v>463</v>
      </c>
      <c r="N132" s="54"/>
      <c r="O132" s="54"/>
      <c r="P132" s="54" t="s">
        <v>1286</v>
      </c>
    </row>
    <row r="133" spans="1:16" x14ac:dyDescent="0.25">
      <c r="A133" s="53">
        <v>132</v>
      </c>
      <c r="B133" s="54" t="s">
        <v>1287</v>
      </c>
      <c r="C133" s="55" t="s">
        <v>1288</v>
      </c>
      <c r="D133" s="54"/>
      <c r="E133" s="54" t="s">
        <v>1080</v>
      </c>
      <c r="F133" s="54" t="s">
        <v>1005</v>
      </c>
      <c r="G133" s="62">
        <v>231.75</v>
      </c>
      <c r="H133" s="62">
        <v>6.95</v>
      </c>
      <c r="I133" s="62">
        <v>224.8</v>
      </c>
      <c r="J133" s="57">
        <v>1</v>
      </c>
      <c r="K133" s="58" t="s">
        <v>26</v>
      </c>
      <c r="M133" s="54" t="s">
        <v>1289</v>
      </c>
      <c r="N133" s="54" t="s">
        <v>1290</v>
      </c>
      <c r="O133" s="54"/>
      <c r="P133" s="54" t="s">
        <v>1291</v>
      </c>
    </row>
    <row r="134" spans="1:16" x14ac:dyDescent="0.25">
      <c r="A134" s="53">
        <v>133</v>
      </c>
      <c r="B134" s="54" t="s">
        <v>1287</v>
      </c>
      <c r="C134" s="55" t="s">
        <v>1292</v>
      </c>
      <c r="D134" s="54"/>
      <c r="E134" s="54" t="s">
        <v>45</v>
      </c>
      <c r="F134" s="54" t="s">
        <v>1005</v>
      </c>
      <c r="G134" s="62">
        <v>257.5</v>
      </c>
      <c r="H134" s="62">
        <v>7.73</v>
      </c>
      <c r="I134" s="62">
        <v>249.77</v>
      </c>
      <c r="J134" s="57">
        <v>1</v>
      </c>
      <c r="K134" s="58" t="s">
        <v>26</v>
      </c>
      <c r="M134" s="54" t="s">
        <v>1043</v>
      </c>
      <c r="N134" s="54" t="s">
        <v>971</v>
      </c>
      <c r="O134" s="54"/>
      <c r="P134" s="54" t="s">
        <v>1293</v>
      </c>
    </row>
    <row r="135" spans="1:16" x14ac:dyDescent="0.25">
      <c r="A135" s="53">
        <v>134</v>
      </c>
      <c r="B135" s="54" t="s">
        <v>1287</v>
      </c>
      <c r="C135" t="s">
        <v>1294</v>
      </c>
      <c r="D135" s="54"/>
      <c r="E135" s="54" t="s">
        <v>463</v>
      </c>
      <c r="F135" s="54" t="s">
        <v>1005</v>
      </c>
      <c r="G135" s="62">
        <v>9728.6299999999992</v>
      </c>
      <c r="H135" s="62">
        <v>4879.13</v>
      </c>
      <c r="I135" s="62">
        <v>4849.5</v>
      </c>
      <c r="J135" s="57">
        <v>1</v>
      </c>
      <c r="K135" s="58" t="s">
        <v>26</v>
      </c>
      <c r="M135" s="54" t="s">
        <v>463</v>
      </c>
      <c r="N135" s="54"/>
      <c r="O135" s="54"/>
      <c r="P135" s="54" t="s">
        <v>1295</v>
      </c>
    </row>
    <row r="136" spans="1:16" x14ac:dyDescent="0.25">
      <c r="A136" s="53">
        <v>135</v>
      </c>
      <c r="B136" s="54" t="s">
        <v>1287</v>
      </c>
      <c r="C136" t="s">
        <v>1296</v>
      </c>
      <c r="D136" s="54"/>
      <c r="E136" s="54" t="s">
        <v>463</v>
      </c>
      <c r="F136" s="54" t="s">
        <v>1005</v>
      </c>
      <c r="G136" s="62">
        <v>322.69</v>
      </c>
      <c r="H136" s="62">
        <v>161.75</v>
      </c>
      <c r="I136" s="62">
        <v>160.94</v>
      </c>
      <c r="J136" s="57">
        <v>1</v>
      </c>
      <c r="K136" s="58" t="s">
        <v>26</v>
      </c>
      <c r="M136" s="54" t="s">
        <v>463</v>
      </c>
      <c r="N136" s="54"/>
      <c r="O136" s="54"/>
      <c r="P136" s="54" t="s">
        <v>1297</v>
      </c>
    </row>
    <row r="137" spans="1:16" x14ac:dyDescent="0.25">
      <c r="A137" s="53">
        <v>136</v>
      </c>
      <c r="B137" s="54" t="s">
        <v>1287</v>
      </c>
      <c r="C137" t="s">
        <v>1298</v>
      </c>
      <c r="D137" s="54"/>
      <c r="E137" s="54" t="s">
        <v>40</v>
      </c>
      <c r="F137" s="54" t="s">
        <v>40</v>
      </c>
      <c r="G137" s="62">
        <v>2580.02</v>
      </c>
      <c r="H137" s="62">
        <v>2057.84</v>
      </c>
      <c r="I137" s="62">
        <v>522.17999999999995</v>
      </c>
      <c r="J137" s="57">
        <v>1</v>
      </c>
      <c r="K137" s="58" t="s">
        <v>408</v>
      </c>
      <c r="M137" s="54" t="s">
        <v>59</v>
      </c>
      <c r="N137" s="54"/>
      <c r="O137" s="54"/>
      <c r="P137" s="54" t="s">
        <v>1299</v>
      </c>
    </row>
    <row r="138" spans="1:16" x14ac:dyDescent="0.25">
      <c r="A138" s="53">
        <v>137</v>
      </c>
      <c r="B138" s="54" t="s">
        <v>1300</v>
      </c>
      <c r="C138" t="s">
        <v>1301</v>
      </c>
      <c r="D138" s="54"/>
      <c r="E138" s="54" t="s">
        <v>45</v>
      </c>
      <c r="F138" s="54" t="s">
        <v>1005</v>
      </c>
      <c r="G138" s="62">
        <v>103</v>
      </c>
      <c r="H138" s="62">
        <v>3.09</v>
      </c>
      <c r="I138" s="62">
        <v>99.91</v>
      </c>
      <c r="J138" s="57">
        <v>1</v>
      </c>
      <c r="K138" s="58" t="s">
        <v>26</v>
      </c>
      <c r="M138" s="54" t="s">
        <v>1043</v>
      </c>
      <c r="N138" s="54" t="s">
        <v>971</v>
      </c>
      <c r="O138" s="54"/>
      <c r="P138" s="54" t="s">
        <v>1302</v>
      </c>
    </row>
    <row r="139" spans="1:16" x14ac:dyDescent="0.25">
      <c r="A139" s="53">
        <v>138</v>
      </c>
      <c r="B139" s="54" t="s">
        <v>1300</v>
      </c>
      <c r="C139" t="s">
        <v>1303</v>
      </c>
      <c r="D139" s="54"/>
      <c r="E139" s="54" t="s">
        <v>45</v>
      </c>
      <c r="F139" s="54" t="s">
        <v>1005</v>
      </c>
      <c r="G139" s="62">
        <v>206</v>
      </c>
      <c r="H139" s="62">
        <v>6.18</v>
      </c>
      <c r="I139" s="62">
        <v>199.82</v>
      </c>
      <c r="J139" s="57">
        <v>1</v>
      </c>
      <c r="K139" s="58" t="s">
        <v>26</v>
      </c>
      <c r="M139" s="54" t="s">
        <v>1043</v>
      </c>
      <c r="N139" s="54" t="s">
        <v>971</v>
      </c>
      <c r="O139" s="54"/>
      <c r="P139" s="54" t="s">
        <v>1304</v>
      </c>
    </row>
    <row r="140" spans="1:16" x14ac:dyDescent="0.25">
      <c r="A140" s="53">
        <v>139</v>
      </c>
      <c r="B140" s="54" t="s">
        <v>1305</v>
      </c>
      <c r="C140" s="55" t="s">
        <v>1306</v>
      </c>
      <c r="D140" s="54"/>
      <c r="E140" s="54" t="s">
        <v>45</v>
      </c>
      <c r="F140" s="54" t="s">
        <v>1005</v>
      </c>
      <c r="G140" s="62">
        <v>231.75</v>
      </c>
      <c r="H140" s="62">
        <v>6.95</v>
      </c>
      <c r="I140" s="62">
        <v>224.8</v>
      </c>
      <c r="J140" s="57">
        <v>1</v>
      </c>
      <c r="K140" s="58" t="s">
        <v>26</v>
      </c>
      <c r="M140" s="54" t="s">
        <v>1043</v>
      </c>
      <c r="N140" s="54" t="s">
        <v>971</v>
      </c>
      <c r="O140" s="54"/>
      <c r="P140" s="54" t="s">
        <v>1307</v>
      </c>
    </row>
    <row r="141" spans="1:16" x14ac:dyDescent="0.25">
      <c r="A141" s="53">
        <v>140</v>
      </c>
      <c r="B141" s="54" t="s">
        <v>1305</v>
      </c>
      <c r="C141" s="55" t="s">
        <v>1308</v>
      </c>
      <c r="D141" s="54"/>
      <c r="E141" s="54" t="s">
        <v>1004</v>
      </c>
      <c r="F141" s="54" t="s">
        <v>1005</v>
      </c>
      <c r="G141" s="62">
        <v>195</v>
      </c>
      <c r="H141" s="62">
        <v>5.85</v>
      </c>
      <c r="I141" s="62">
        <v>189.15</v>
      </c>
      <c r="J141" s="57">
        <v>1</v>
      </c>
      <c r="K141" s="58" t="s">
        <v>26</v>
      </c>
      <c r="M141" s="54" t="s">
        <v>1006</v>
      </c>
      <c r="N141" s="54" t="s">
        <v>1007</v>
      </c>
      <c r="O141" s="54"/>
      <c r="P141" s="54" t="s">
        <v>1309</v>
      </c>
    </row>
    <row r="142" spans="1:16" x14ac:dyDescent="0.25">
      <c r="A142" s="53">
        <v>141</v>
      </c>
      <c r="B142" s="54" t="s">
        <v>1305</v>
      </c>
      <c r="C142" s="55" t="s">
        <v>1310</v>
      </c>
      <c r="D142" s="54"/>
      <c r="E142" s="54" t="s">
        <v>1004</v>
      </c>
      <c r="F142" s="54" t="s">
        <v>1005</v>
      </c>
      <c r="G142" s="62">
        <v>1706</v>
      </c>
      <c r="H142" s="62">
        <v>51.18</v>
      </c>
      <c r="I142" s="62">
        <v>1654.82</v>
      </c>
      <c r="J142" s="57">
        <v>1</v>
      </c>
      <c r="K142" s="58" t="s">
        <v>26</v>
      </c>
      <c r="M142" s="54" t="s">
        <v>1047</v>
      </c>
      <c r="N142" s="54" t="s">
        <v>1048</v>
      </c>
      <c r="O142" s="54"/>
      <c r="P142" s="54" t="s">
        <v>1311</v>
      </c>
    </row>
    <row r="143" spans="1:16" x14ac:dyDescent="0.25">
      <c r="A143" s="53">
        <v>142</v>
      </c>
      <c r="B143" s="54" t="s">
        <v>1305</v>
      </c>
      <c r="C143" s="55" t="s">
        <v>1312</v>
      </c>
      <c r="D143" s="54"/>
      <c r="E143" s="54" t="s">
        <v>958</v>
      </c>
      <c r="F143" s="54" t="s">
        <v>1005</v>
      </c>
      <c r="G143" s="62">
        <v>711.37</v>
      </c>
      <c r="H143" s="62">
        <v>21.34</v>
      </c>
      <c r="I143" s="62">
        <v>690.03</v>
      </c>
      <c r="J143" s="57">
        <v>1</v>
      </c>
      <c r="K143" s="58" t="s">
        <v>26</v>
      </c>
      <c r="M143" s="54" t="s">
        <v>1047</v>
      </c>
      <c r="N143" s="54" t="s">
        <v>1098</v>
      </c>
      <c r="O143" s="54"/>
      <c r="P143" s="54" t="s">
        <v>1313</v>
      </c>
    </row>
    <row r="144" spans="1:16" x14ac:dyDescent="0.25">
      <c r="A144" s="53">
        <v>143</v>
      </c>
      <c r="B144" s="54" t="s">
        <v>1305</v>
      </c>
      <c r="C144" s="55" t="s">
        <v>1314</v>
      </c>
      <c r="D144" s="54"/>
      <c r="E144" s="54" t="s">
        <v>958</v>
      </c>
      <c r="F144" s="54" t="s">
        <v>1005</v>
      </c>
      <c r="G144" s="62">
        <v>5979.76</v>
      </c>
      <c r="H144" s="62">
        <v>2306.2399999999998</v>
      </c>
      <c r="I144" s="62">
        <v>3673.52</v>
      </c>
      <c r="J144" s="57">
        <v>1</v>
      </c>
      <c r="K144" s="58" t="s">
        <v>26</v>
      </c>
      <c r="M144" s="54" t="s">
        <v>1117</v>
      </c>
      <c r="N144" s="54" t="s">
        <v>1007</v>
      </c>
      <c r="O144" s="54"/>
      <c r="P144" s="54" t="s">
        <v>1315</v>
      </c>
    </row>
    <row r="145" spans="1:16" x14ac:dyDescent="0.25">
      <c r="A145" s="53">
        <v>144</v>
      </c>
      <c r="B145" s="54" t="s">
        <v>1305</v>
      </c>
      <c r="C145" t="s">
        <v>1316</v>
      </c>
      <c r="D145" s="54"/>
      <c r="E145" s="54" t="s">
        <v>1080</v>
      </c>
      <c r="F145" s="54" t="s">
        <v>1005</v>
      </c>
      <c r="G145" s="62">
        <v>400</v>
      </c>
      <c r="H145" s="62">
        <v>12</v>
      </c>
      <c r="I145" s="62">
        <v>388</v>
      </c>
      <c r="J145" s="57">
        <v>1</v>
      </c>
      <c r="K145" s="58" t="s">
        <v>26</v>
      </c>
      <c r="M145" s="54" t="s">
        <v>975</v>
      </c>
      <c r="N145" s="54" t="s">
        <v>1018</v>
      </c>
      <c r="O145" s="54"/>
      <c r="P145" s="54" t="s">
        <v>1317</v>
      </c>
    </row>
    <row r="146" spans="1:16" x14ac:dyDescent="0.25">
      <c r="A146" s="53">
        <v>145</v>
      </c>
      <c r="B146" s="54" t="s">
        <v>1305</v>
      </c>
      <c r="C146" t="s">
        <v>1318</v>
      </c>
      <c r="D146" s="54"/>
      <c r="E146" s="54" t="s">
        <v>1080</v>
      </c>
      <c r="F146" s="54" t="s">
        <v>1005</v>
      </c>
      <c r="G146" s="62">
        <v>257.5</v>
      </c>
      <c r="H146" s="62">
        <v>7.73</v>
      </c>
      <c r="I146" s="62">
        <v>249.77</v>
      </c>
      <c r="J146" s="57">
        <v>1</v>
      </c>
      <c r="K146" s="58" t="s">
        <v>26</v>
      </c>
      <c r="M146" s="54" t="s">
        <v>1319</v>
      </c>
      <c r="N146" s="54" t="s">
        <v>1290</v>
      </c>
      <c r="O146" s="54"/>
      <c r="P146" s="54" t="s">
        <v>1320</v>
      </c>
    </row>
    <row r="147" spans="1:16" x14ac:dyDescent="0.25">
      <c r="A147" s="53">
        <v>146</v>
      </c>
      <c r="B147" s="54" t="s">
        <v>1305</v>
      </c>
      <c r="C147" t="s">
        <v>1321</v>
      </c>
      <c r="D147" s="54"/>
      <c r="E147" s="54" t="s">
        <v>1004</v>
      </c>
      <c r="F147" s="54" t="s">
        <v>1005</v>
      </c>
      <c r="G147" s="62">
        <v>288</v>
      </c>
      <c r="H147" s="62">
        <v>8.64</v>
      </c>
      <c r="I147" s="62">
        <v>279.36</v>
      </c>
      <c r="J147" s="57">
        <v>1</v>
      </c>
      <c r="K147" s="58" t="s">
        <v>26</v>
      </c>
      <c r="M147" s="54" t="s">
        <v>1081</v>
      </c>
      <c r="N147" s="54" t="s">
        <v>1086</v>
      </c>
      <c r="O147" s="54"/>
      <c r="P147" s="54" t="s">
        <v>1320</v>
      </c>
    </row>
    <row r="148" spans="1:16" x14ac:dyDescent="0.25">
      <c r="A148" s="53">
        <v>147</v>
      </c>
      <c r="B148" s="54" t="s">
        <v>1305</v>
      </c>
      <c r="C148" t="s">
        <v>1322</v>
      </c>
      <c r="D148" s="54"/>
      <c r="E148" s="54" t="s">
        <v>45</v>
      </c>
      <c r="F148" s="54" t="s">
        <v>1005</v>
      </c>
      <c r="G148" s="62">
        <v>1104</v>
      </c>
      <c r="H148" s="62">
        <v>33.119999999999997</v>
      </c>
      <c r="I148" s="62">
        <v>1070.8800000000001</v>
      </c>
      <c r="J148" s="57">
        <v>1</v>
      </c>
      <c r="K148" s="58" t="s">
        <v>26</v>
      </c>
      <c r="M148" s="54" t="s">
        <v>1323</v>
      </c>
      <c r="N148" s="54" t="s">
        <v>1324</v>
      </c>
      <c r="O148" s="54"/>
      <c r="P148" s="54" t="s">
        <v>1325</v>
      </c>
    </row>
    <row r="149" spans="1:16" x14ac:dyDescent="0.25">
      <c r="A149" s="53">
        <v>148</v>
      </c>
      <c r="B149" s="54" t="s">
        <v>1305</v>
      </c>
      <c r="C149" t="s">
        <v>1326</v>
      </c>
      <c r="D149" s="54"/>
      <c r="E149" s="54" t="s">
        <v>45</v>
      </c>
      <c r="F149" s="54" t="s">
        <v>1005</v>
      </c>
      <c r="G149" s="62">
        <v>231.75</v>
      </c>
      <c r="H149" s="62">
        <v>6.95</v>
      </c>
      <c r="I149" s="62">
        <v>224.8</v>
      </c>
      <c r="J149" s="57">
        <v>1</v>
      </c>
      <c r="K149" s="58" t="s">
        <v>26</v>
      </c>
      <c r="M149" s="54" t="s">
        <v>46</v>
      </c>
      <c r="N149" s="54" t="s">
        <v>1120</v>
      </c>
      <c r="O149" s="54"/>
      <c r="P149" s="54" t="s">
        <v>1327</v>
      </c>
    </row>
    <row r="150" spans="1:16" x14ac:dyDescent="0.25">
      <c r="A150" s="53">
        <v>149</v>
      </c>
      <c r="B150" s="54" t="s">
        <v>1305</v>
      </c>
      <c r="C150" t="s">
        <v>1328</v>
      </c>
      <c r="D150" s="54"/>
      <c r="E150" s="54" t="s">
        <v>45</v>
      </c>
      <c r="F150" s="54" t="s">
        <v>1005</v>
      </c>
      <c r="G150" s="62">
        <v>103</v>
      </c>
      <c r="H150" s="62">
        <v>3.09</v>
      </c>
      <c r="I150" s="62">
        <v>99.91</v>
      </c>
      <c r="J150" s="57">
        <v>1</v>
      </c>
      <c r="K150" s="58" t="s">
        <v>26</v>
      </c>
      <c r="M150" s="54" t="s">
        <v>46</v>
      </c>
      <c r="N150" s="54" t="s">
        <v>1120</v>
      </c>
      <c r="O150" s="54"/>
      <c r="P150" s="54" t="s">
        <v>1329</v>
      </c>
    </row>
    <row r="151" spans="1:16" x14ac:dyDescent="0.25">
      <c r="A151" s="53">
        <v>150</v>
      </c>
      <c r="B151" s="54" t="s">
        <v>1305</v>
      </c>
      <c r="C151" t="s">
        <v>1330</v>
      </c>
      <c r="D151" s="54"/>
      <c r="E151" s="54" t="s">
        <v>45</v>
      </c>
      <c r="F151" s="54" t="s">
        <v>1005</v>
      </c>
      <c r="G151" s="62">
        <v>4341.1400000000003</v>
      </c>
      <c r="H151" s="62">
        <v>704.46</v>
      </c>
      <c r="I151" s="62">
        <v>3636.68</v>
      </c>
      <c r="J151" s="57">
        <v>1</v>
      </c>
      <c r="K151" s="58" t="s">
        <v>26</v>
      </c>
      <c r="M151" s="54" t="s">
        <v>1043</v>
      </c>
      <c r="N151" s="54" t="s">
        <v>1120</v>
      </c>
      <c r="O151" s="54"/>
      <c r="P151" s="54" t="s">
        <v>1331</v>
      </c>
    </row>
    <row r="152" spans="1:16" x14ac:dyDescent="0.25">
      <c r="A152" s="53">
        <v>151</v>
      </c>
      <c r="B152" s="54" t="s">
        <v>1305</v>
      </c>
      <c r="C152" t="s">
        <v>1332</v>
      </c>
      <c r="D152" s="54"/>
      <c r="E152" s="54" t="s">
        <v>45</v>
      </c>
      <c r="F152" s="54" t="s">
        <v>1021</v>
      </c>
      <c r="G152" s="62">
        <v>4117.08</v>
      </c>
      <c r="H152" s="62">
        <v>2009.32</v>
      </c>
      <c r="I152" s="62">
        <v>2107.7600000000002</v>
      </c>
      <c r="J152" s="57">
        <v>1</v>
      </c>
      <c r="K152" s="58" t="s">
        <v>26</v>
      </c>
      <c r="M152" s="54" t="s">
        <v>810</v>
      </c>
      <c r="N152" s="54" t="s">
        <v>1022</v>
      </c>
      <c r="O152" s="54"/>
      <c r="P152" s="54" t="s">
        <v>1333</v>
      </c>
    </row>
    <row r="153" spans="1:16" x14ac:dyDescent="0.25">
      <c r="A153" s="53">
        <v>152</v>
      </c>
      <c r="B153" s="54" t="s">
        <v>1334</v>
      </c>
      <c r="C153" t="s">
        <v>1335</v>
      </c>
      <c r="D153" s="54"/>
      <c r="E153" s="54" t="s">
        <v>40</v>
      </c>
      <c r="F153" s="54" t="s">
        <v>40</v>
      </c>
      <c r="G153" s="62">
        <v>3588.02</v>
      </c>
      <c r="H153" s="62">
        <v>2764.79</v>
      </c>
      <c r="I153" s="62">
        <v>823.23</v>
      </c>
      <c r="J153" s="57">
        <v>1</v>
      </c>
      <c r="K153" s="58" t="s">
        <v>408</v>
      </c>
      <c r="M153" s="54" t="s">
        <v>41</v>
      </c>
      <c r="N153" s="54"/>
      <c r="O153" s="54"/>
      <c r="P153" s="54" t="s">
        <v>1336</v>
      </c>
    </row>
    <row r="154" spans="1:16" x14ac:dyDescent="0.25">
      <c r="A154" s="53">
        <v>153</v>
      </c>
      <c r="B154" s="54" t="s">
        <v>1334</v>
      </c>
      <c r="C154" t="s">
        <v>1337</v>
      </c>
      <c r="D154" s="54"/>
      <c r="E154" s="54" t="s">
        <v>1038</v>
      </c>
      <c r="F154" s="54" t="s">
        <v>1338</v>
      </c>
      <c r="G154" s="62">
        <v>4111.1400000000003</v>
      </c>
      <c r="H154" s="62">
        <v>1895.62</v>
      </c>
      <c r="I154" s="62">
        <v>2215.52</v>
      </c>
      <c r="J154" s="57">
        <v>1</v>
      </c>
      <c r="K154" s="58" t="s">
        <v>408</v>
      </c>
      <c r="M154" s="54" t="s">
        <v>1038</v>
      </c>
      <c r="N154" s="54" t="s">
        <v>1339</v>
      </c>
      <c r="O154" s="54"/>
      <c r="P154" s="54" t="s">
        <v>1340</v>
      </c>
    </row>
    <row r="155" spans="1:16" x14ac:dyDescent="0.25">
      <c r="A155" s="53">
        <v>154</v>
      </c>
      <c r="B155" s="54" t="s">
        <v>1341</v>
      </c>
      <c r="C155" s="55" t="s">
        <v>1342</v>
      </c>
      <c r="D155" s="54"/>
      <c r="E155" s="54" t="s">
        <v>1080</v>
      </c>
      <c r="F155" s="54" t="s">
        <v>1005</v>
      </c>
      <c r="G155" s="62">
        <v>103</v>
      </c>
      <c r="H155" s="62">
        <v>3.09</v>
      </c>
      <c r="I155" s="62">
        <v>99.91</v>
      </c>
      <c r="J155" s="57">
        <v>1</v>
      </c>
      <c r="K155" s="58" t="s">
        <v>26</v>
      </c>
      <c r="M155" s="54" t="s">
        <v>1081</v>
      </c>
      <c r="N155" s="54" t="s">
        <v>1018</v>
      </c>
      <c r="O155" s="54"/>
      <c r="P155" s="54" t="s">
        <v>1343</v>
      </c>
    </row>
    <row r="156" spans="1:16" x14ac:dyDescent="0.25">
      <c r="A156" s="53">
        <v>155</v>
      </c>
      <c r="B156" s="54" t="s">
        <v>1341</v>
      </c>
      <c r="C156" s="55" t="s">
        <v>1344</v>
      </c>
      <c r="D156" s="54"/>
      <c r="E156" s="54" t="s">
        <v>1004</v>
      </c>
      <c r="F156" s="54" t="s">
        <v>1005</v>
      </c>
      <c r="G156" s="62">
        <v>186</v>
      </c>
      <c r="H156" s="62">
        <v>5.58</v>
      </c>
      <c r="I156" s="62">
        <v>180.42</v>
      </c>
      <c r="J156" s="57">
        <v>1</v>
      </c>
      <c r="K156" s="58" t="s">
        <v>26</v>
      </c>
      <c r="M156" s="54" t="s">
        <v>1047</v>
      </c>
      <c r="N156" s="54" t="s">
        <v>1048</v>
      </c>
      <c r="O156" s="54"/>
      <c r="P156" s="54" t="s">
        <v>1345</v>
      </c>
    </row>
    <row r="157" spans="1:16" x14ac:dyDescent="0.25">
      <c r="A157" s="53">
        <v>156</v>
      </c>
      <c r="B157" s="54" t="s">
        <v>1341</v>
      </c>
      <c r="C157" s="55" t="s">
        <v>1346</v>
      </c>
      <c r="D157" s="54"/>
      <c r="E157" s="54" t="s">
        <v>45</v>
      </c>
      <c r="F157" s="54" t="s">
        <v>1005</v>
      </c>
      <c r="G157" s="62">
        <v>3164.35</v>
      </c>
      <c r="H157" s="62">
        <v>94.93</v>
      </c>
      <c r="I157" s="62">
        <v>3069.42</v>
      </c>
      <c r="J157" s="57">
        <v>1</v>
      </c>
      <c r="K157" s="58" t="s">
        <v>26</v>
      </c>
      <c r="M157" s="54" t="s">
        <v>1043</v>
      </c>
      <c r="N157" s="54" t="s">
        <v>971</v>
      </c>
      <c r="O157" s="54"/>
      <c r="P157" s="54" t="s">
        <v>1347</v>
      </c>
    </row>
    <row r="158" spans="1:16" x14ac:dyDescent="0.25">
      <c r="A158" s="53">
        <v>157</v>
      </c>
      <c r="B158" s="54" t="s">
        <v>1348</v>
      </c>
      <c r="C158" s="55" t="s">
        <v>1349</v>
      </c>
      <c r="D158" s="54"/>
      <c r="E158" s="54" t="s">
        <v>45</v>
      </c>
      <c r="F158" s="54" t="s">
        <v>1005</v>
      </c>
      <c r="G158" s="62">
        <v>358.54</v>
      </c>
      <c r="H158" s="62">
        <v>10.76</v>
      </c>
      <c r="I158" s="62">
        <v>347.78</v>
      </c>
      <c r="J158" s="57">
        <v>1</v>
      </c>
      <c r="K158" s="58" t="s">
        <v>26</v>
      </c>
      <c r="M158" s="54" t="s">
        <v>1350</v>
      </c>
      <c r="N158" s="54" t="s">
        <v>971</v>
      </c>
      <c r="O158" s="54"/>
      <c r="P158" s="54" t="s">
        <v>1351</v>
      </c>
    </row>
    <row r="159" spans="1:16" x14ac:dyDescent="0.25">
      <c r="A159" s="53">
        <v>158</v>
      </c>
      <c r="B159" s="54" t="s">
        <v>1348</v>
      </c>
      <c r="C159" t="s">
        <v>1352</v>
      </c>
      <c r="D159" s="54"/>
      <c r="E159" s="54" t="s">
        <v>463</v>
      </c>
      <c r="F159" s="54" t="s">
        <v>1005</v>
      </c>
      <c r="G159" s="62">
        <v>144</v>
      </c>
      <c r="H159" s="62">
        <v>48.94</v>
      </c>
      <c r="I159" s="62">
        <v>95.06</v>
      </c>
      <c r="J159" s="57">
        <v>1</v>
      </c>
      <c r="K159" s="58" t="s">
        <v>26</v>
      </c>
      <c r="M159" s="54" t="s">
        <v>463</v>
      </c>
      <c r="N159" s="54"/>
      <c r="O159" s="54"/>
      <c r="P159" s="54" t="s">
        <v>1351</v>
      </c>
    </row>
    <row r="160" spans="1:16" x14ac:dyDescent="0.25">
      <c r="A160" s="53">
        <v>159</v>
      </c>
      <c r="B160" s="54" t="s">
        <v>1353</v>
      </c>
      <c r="C160" s="55" t="s">
        <v>1354</v>
      </c>
      <c r="D160" s="54"/>
      <c r="E160" s="54" t="s">
        <v>974</v>
      </c>
      <c r="F160" s="54" t="s">
        <v>1005</v>
      </c>
      <c r="G160" s="62">
        <v>51.5</v>
      </c>
      <c r="H160" s="62">
        <v>1.55</v>
      </c>
      <c r="I160" s="62">
        <v>49.95</v>
      </c>
      <c r="J160" s="57">
        <v>1</v>
      </c>
      <c r="K160" s="58" t="s">
        <v>26</v>
      </c>
      <c r="M160" s="54" t="s">
        <v>1355</v>
      </c>
      <c r="N160" s="54" t="s">
        <v>1356</v>
      </c>
      <c r="O160" s="54"/>
      <c r="P160" s="54" t="s">
        <v>1113</v>
      </c>
    </row>
    <row r="161" spans="1:16" x14ac:dyDescent="0.25">
      <c r="A161" s="53">
        <v>160</v>
      </c>
      <c r="B161" s="54" t="s">
        <v>1353</v>
      </c>
      <c r="C161" t="s">
        <v>1357</v>
      </c>
      <c r="D161" s="54"/>
      <c r="E161" s="54" t="s">
        <v>1080</v>
      </c>
      <c r="F161" s="54" t="s">
        <v>1005</v>
      </c>
      <c r="G161" s="62">
        <v>103</v>
      </c>
      <c r="H161" s="62">
        <v>3.09</v>
      </c>
      <c r="I161" s="62">
        <v>99.91</v>
      </c>
      <c r="J161" s="57">
        <v>1</v>
      </c>
      <c r="K161" s="58" t="s">
        <v>26</v>
      </c>
      <c r="M161" s="54" t="s">
        <v>1081</v>
      </c>
      <c r="N161" s="54" t="s">
        <v>1018</v>
      </c>
      <c r="O161" s="54"/>
      <c r="P161" s="54" t="s">
        <v>1127</v>
      </c>
    </row>
    <row r="162" spans="1:16" x14ac:dyDescent="0.25">
      <c r="A162" s="53">
        <v>161</v>
      </c>
      <c r="B162" s="54" t="s">
        <v>1358</v>
      </c>
      <c r="C162" t="s">
        <v>1359</v>
      </c>
      <c r="D162" s="54"/>
      <c r="E162" s="54" t="s">
        <v>1360</v>
      </c>
      <c r="F162" s="54" t="s">
        <v>27</v>
      </c>
      <c r="G162" s="62">
        <v>6341.72</v>
      </c>
      <c r="H162" s="62">
        <v>1813.51</v>
      </c>
      <c r="I162" s="62">
        <v>4528.21</v>
      </c>
      <c r="J162" s="57">
        <v>1</v>
      </c>
      <c r="K162" s="58" t="s">
        <v>28</v>
      </c>
      <c r="M162" s="54" t="s">
        <v>1361</v>
      </c>
      <c r="N162" s="54" t="s">
        <v>1362</v>
      </c>
      <c r="O162" s="54"/>
      <c r="P162" s="54" t="s">
        <v>1363</v>
      </c>
    </row>
    <row r="163" spans="1:16" x14ac:dyDescent="0.25">
      <c r="A163" s="53">
        <v>162</v>
      </c>
      <c r="B163" s="54" t="s">
        <v>1364</v>
      </c>
      <c r="C163" t="s">
        <v>1365</v>
      </c>
      <c r="D163" s="54"/>
      <c r="E163" s="54" t="s">
        <v>45</v>
      </c>
      <c r="F163" s="54" t="s">
        <v>1021</v>
      </c>
      <c r="G163" s="62">
        <v>4117.08</v>
      </c>
      <c r="H163" s="62">
        <v>955.48</v>
      </c>
      <c r="I163" s="62">
        <v>3161.6</v>
      </c>
      <c r="J163" s="57">
        <v>1</v>
      </c>
      <c r="K163" s="58" t="s">
        <v>26</v>
      </c>
      <c r="M163" s="54" t="s">
        <v>810</v>
      </c>
      <c r="N163" s="54" t="s">
        <v>1022</v>
      </c>
      <c r="O163" s="54"/>
      <c r="P163" s="54" t="s">
        <v>1366</v>
      </c>
    </row>
    <row r="164" spans="1:16" x14ac:dyDescent="0.25">
      <c r="A164" s="53">
        <v>163</v>
      </c>
      <c r="B164" s="54" t="s">
        <v>1367</v>
      </c>
      <c r="C164" t="s">
        <v>1368</v>
      </c>
      <c r="D164" s="54"/>
      <c r="E164" s="54" t="s">
        <v>1369</v>
      </c>
      <c r="F164" s="54" t="s">
        <v>40</v>
      </c>
      <c r="G164" s="62">
        <v>3171.58</v>
      </c>
      <c r="H164" s="62">
        <v>95.15</v>
      </c>
      <c r="I164" s="62">
        <v>3076.43</v>
      </c>
      <c r="J164" s="57">
        <v>1</v>
      </c>
      <c r="K164" s="58" t="s">
        <v>408</v>
      </c>
      <c r="M164" s="54" t="s">
        <v>1370</v>
      </c>
      <c r="N164" s="54" t="s">
        <v>1039</v>
      </c>
      <c r="O164" s="54"/>
      <c r="P164" s="54" t="s">
        <v>1371</v>
      </c>
    </row>
    <row r="165" spans="1:16" x14ac:dyDescent="0.25">
      <c r="A165" s="53">
        <v>164</v>
      </c>
      <c r="B165" s="54" t="s">
        <v>1372</v>
      </c>
      <c r="C165" t="s">
        <v>1373</v>
      </c>
      <c r="D165" s="54"/>
      <c r="E165" s="54" t="s">
        <v>40</v>
      </c>
      <c r="F165" s="54" t="s">
        <v>40</v>
      </c>
      <c r="G165" s="62">
        <v>2411.13</v>
      </c>
      <c r="H165" s="62">
        <v>722.03</v>
      </c>
      <c r="I165" s="62">
        <v>1689.1</v>
      </c>
      <c r="J165" s="57">
        <v>1</v>
      </c>
      <c r="K165" s="58" t="s">
        <v>408</v>
      </c>
      <c r="M165" s="54" t="s">
        <v>1374</v>
      </c>
      <c r="N165" s="54"/>
      <c r="O165" s="54"/>
      <c r="P165" s="54" t="s">
        <v>1375</v>
      </c>
    </row>
    <row r="166" spans="1:16" x14ac:dyDescent="0.25">
      <c r="A166" s="53">
        <v>165</v>
      </c>
      <c r="B166" s="54" t="s">
        <v>1376</v>
      </c>
      <c r="C166" t="s">
        <v>1377</v>
      </c>
      <c r="D166" s="54"/>
      <c r="E166" s="54" t="s">
        <v>40</v>
      </c>
      <c r="F166" s="54" t="s">
        <v>40</v>
      </c>
      <c r="G166" s="62">
        <v>3553.84</v>
      </c>
      <c r="H166" s="62">
        <v>1590.76</v>
      </c>
      <c r="I166" s="62">
        <v>1963.08</v>
      </c>
      <c r="J166" s="57">
        <v>1</v>
      </c>
      <c r="K166" s="58" t="s">
        <v>408</v>
      </c>
      <c r="M166" s="54" t="s">
        <v>41</v>
      </c>
      <c r="N166" s="54"/>
      <c r="O166" s="54"/>
      <c r="P166" s="54" t="s">
        <v>1297</v>
      </c>
    </row>
    <row r="167" spans="1:16" x14ac:dyDescent="0.25">
      <c r="A167" s="53">
        <v>166</v>
      </c>
      <c r="B167" s="54" t="s">
        <v>1378</v>
      </c>
      <c r="C167" t="s">
        <v>1379</v>
      </c>
      <c r="D167" s="54"/>
      <c r="E167" s="54" t="s">
        <v>1004</v>
      </c>
      <c r="F167" s="54" t="s">
        <v>1005</v>
      </c>
      <c r="G167" s="62">
        <v>186</v>
      </c>
      <c r="H167" s="62">
        <v>5.58</v>
      </c>
      <c r="I167" s="62">
        <v>180.42</v>
      </c>
      <c r="J167" s="57">
        <v>1</v>
      </c>
      <c r="K167" s="58" t="s">
        <v>26</v>
      </c>
      <c r="M167" s="54" t="s">
        <v>1047</v>
      </c>
      <c r="N167" s="54" t="s">
        <v>1048</v>
      </c>
      <c r="O167" s="54"/>
      <c r="P167" s="54" t="s">
        <v>1380</v>
      </c>
    </row>
    <row r="168" spans="1:16" x14ac:dyDescent="0.25">
      <c r="A168" s="53">
        <v>167</v>
      </c>
      <c r="B168" s="54" t="s">
        <v>1378</v>
      </c>
      <c r="C168" t="s">
        <v>1381</v>
      </c>
      <c r="D168" s="54"/>
      <c r="E168" s="54" t="s">
        <v>1004</v>
      </c>
      <c r="F168" s="54" t="s">
        <v>1005</v>
      </c>
      <c r="G168" s="62">
        <v>186</v>
      </c>
      <c r="H168" s="62">
        <v>5.58</v>
      </c>
      <c r="I168" s="62">
        <v>180.42</v>
      </c>
      <c r="J168" s="57">
        <v>1</v>
      </c>
      <c r="K168" s="58" t="s">
        <v>26</v>
      </c>
      <c r="M168" s="54" t="s">
        <v>1047</v>
      </c>
      <c r="N168" s="54" t="s">
        <v>1048</v>
      </c>
      <c r="O168" s="54"/>
      <c r="P168" s="54" t="s">
        <v>1380</v>
      </c>
    </row>
    <row r="169" spans="1:16" x14ac:dyDescent="0.25">
      <c r="A169" s="53">
        <v>168</v>
      </c>
      <c r="B169" s="54" t="s">
        <v>1378</v>
      </c>
      <c r="C169" t="s">
        <v>1382</v>
      </c>
      <c r="D169" s="54"/>
      <c r="E169" s="54" t="s">
        <v>1383</v>
      </c>
      <c r="F169" s="54" t="s">
        <v>1129</v>
      </c>
      <c r="G169" s="62">
        <v>3653.71</v>
      </c>
      <c r="H169" s="62">
        <v>506.29</v>
      </c>
      <c r="I169" s="62">
        <v>3147.42</v>
      </c>
      <c r="J169" s="57">
        <v>1</v>
      </c>
      <c r="K169" s="58" t="s">
        <v>26</v>
      </c>
      <c r="M169" s="54" t="s">
        <v>266</v>
      </c>
      <c r="N169" s="54"/>
      <c r="O169" s="54"/>
      <c r="P169" s="54" t="s">
        <v>1384</v>
      </c>
    </row>
    <row r="170" spans="1:16" x14ac:dyDescent="0.25">
      <c r="A170" s="53">
        <v>169</v>
      </c>
      <c r="B170" s="54" t="s">
        <v>1385</v>
      </c>
      <c r="C170" t="s">
        <v>1386</v>
      </c>
      <c r="D170" s="54"/>
      <c r="E170" s="54" t="s">
        <v>1004</v>
      </c>
      <c r="F170" s="54" t="s">
        <v>1005</v>
      </c>
      <c r="G170" s="62">
        <v>186</v>
      </c>
      <c r="H170" s="62">
        <v>5.58</v>
      </c>
      <c r="I170" s="62">
        <v>180.42</v>
      </c>
      <c r="J170" s="57">
        <v>1</v>
      </c>
      <c r="K170" s="58" t="s">
        <v>26</v>
      </c>
      <c r="M170" s="54" t="s">
        <v>1047</v>
      </c>
      <c r="N170" s="54" t="s">
        <v>1048</v>
      </c>
      <c r="O170" s="54"/>
      <c r="P170" s="54" t="s">
        <v>1387</v>
      </c>
    </row>
    <row r="171" spans="1:16" x14ac:dyDescent="0.25">
      <c r="A171" s="53">
        <v>170</v>
      </c>
      <c r="B171" s="54" t="s">
        <v>1385</v>
      </c>
      <c r="C171" t="s">
        <v>1388</v>
      </c>
      <c r="D171" s="54"/>
      <c r="E171" s="54" t="s">
        <v>958</v>
      </c>
      <c r="F171" s="54" t="s">
        <v>1005</v>
      </c>
      <c r="G171" s="62">
        <v>288</v>
      </c>
      <c r="H171" s="62">
        <v>8.64</v>
      </c>
      <c r="I171" s="62">
        <v>279.36</v>
      </c>
      <c r="J171" s="57">
        <v>1</v>
      </c>
      <c r="K171" s="58" t="s">
        <v>26</v>
      </c>
      <c r="M171" s="54" t="s">
        <v>1081</v>
      </c>
      <c r="N171" s="54" t="s">
        <v>1389</v>
      </c>
      <c r="O171" s="54"/>
      <c r="P171" s="54" t="s">
        <v>1387</v>
      </c>
    </row>
    <row r="172" spans="1:16" x14ac:dyDescent="0.25">
      <c r="A172" s="53">
        <v>171</v>
      </c>
      <c r="B172" s="54" t="s">
        <v>1385</v>
      </c>
      <c r="C172" t="s">
        <v>1390</v>
      </c>
      <c r="D172" s="54"/>
      <c r="E172" s="54" t="s">
        <v>1004</v>
      </c>
      <c r="F172" s="54" t="s">
        <v>1005</v>
      </c>
      <c r="G172" s="62">
        <v>6366.33</v>
      </c>
      <c r="H172" s="62">
        <v>190.99</v>
      </c>
      <c r="I172" s="62">
        <v>6175.34</v>
      </c>
      <c r="J172" s="57">
        <v>1</v>
      </c>
      <c r="K172" s="58" t="s">
        <v>26</v>
      </c>
      <c r="M172" s="54" t="s">
        <v>1117</v>
      </c>
      <c r="N172" s="54" t="s">
        <v>1022</v>
      </c>
      <c r="O172" s="54"/>
      <c r="P172" s="54" t="s">
        <v>1391</v>
      </c>
    </row>
    <row r="173" spans="1:16" x14ac:dyDescent="0.25">
      <c r="A173" s="53">
        <v>172</v>
      </c>
      <c r="B173" s="54" t="s">
        <v>1392</v>
      </c>
      <c r="C173" t="s">
        <v>1393</v>
      </c>
      <c r="D173" s="54"/>
      <c r="E173" s="54" t="s">
        <v>40</v>
      </c>
      <c r="F173" s="54" t="s">
        <v>40</v>
      </c>
      <c r="G173" s="62">
        <v>2805.8</v>
      </c>
      <c r="H173" s="62">
        <v>651.21</v>
      </c>
      <c r="I173" s="62">
        <v>2154.59</v>
      </c>
      <c r="J173" s="57">
        <v>1</v>
      </c>
      <c r="K173" s="58" t="s">
        <v>408</v>
      </c>
      <c r="M173" s="54" t="s">
        <v>41</v>
      </c>
      <c r="N173" s="54"/>
      <c r="O173" s="54"/>
      <c r="P173" s="54" t="s">
        <v>1394</v>
      </c>
    </row>
    <row r="174" spans="1:16" x14ac:dyDescent="0.25">
      <c r="A174" s="53">
        <v>173</v>
      </c>
      <c r="B174" s="54" t="s">
        <v>1395</v>
      </c>
      <c r="C174" t="s">
        <v>1396</v>
      </c>
      <c r="D174" s="54"/>
      <c r="E174" s="54" t="s">
        <v>45</v>
      </c>
      <c r="F174" s="54" t="s">
        <v>1021</v>
      </c>
      <c r="G174" s="62">
        <v>4117.08</v>
      </c>
      <c r="H174" s="62">
        <v>123.51</v>
      </c>
      <c r="I174" s="62">
        <v>3993.57</v>
      </c>
      <c r="J174" s="57">
        <v>1</v>
      </c>
      <c r="K174" s="58" t="s">
        <v>26</v>
      </c>
      <c r="M174" s="54" t="s">
        <v>810</v>
      </c>
      <c r="N174" s="54" t="s">
        <v>1022</v>
      </c>
      <c r="O174" s="54"/>
      <c r="P174" s="54" t="s">
        <v>1397</v>
      </c>
    </row>
    <row r="175" spans="1:16" x14ac:dyDescent="0.25">
      <c r="A175" s="53">
        <v>174</v>
      </c>
      <c r="B175" s="54" t="s">
        <v>1398</v>
      </c>
      <c r="C175" s="55" t="s">
        <v>1399</v>
      </c>
      <c r="D175" s="54"/>
      <c r="E175" s="54" t="s">
        <v>45</v>
      </c>
      <c r="F175" s="54" t="s">
        <v>1005</v>
      </c>
      <c r="G175" s="62">
        <v>231.75</v>
      </c>
      <c r="H175" s="62">
        <v>6.95</v>
      </c>
      <c r="I175" s="62">
        <v>224.8</v>
      </c>
      <c r="J175" s="57">
        <v>1</v>
      </c>
      <c r="K175" s="58" t="s">
        <v>26</v>
      </c>
      <c r="M175" s="54" t="s">
        <v>1043</v>
      </c>
      <c r="N175" s="54" t="s">
        <v>971</v>
      </c>
      <c r="O175" s="54"/>
      <c r="P175" s="56" t="s">
        <v>1400</v>
      </c>
    </row>
    <row r="176" spans="1:16" x14ac:dyDescent="0.25">
      <c r="A176" s="53">
        <v>175</v>
      </c>
      <c r="B176" s="54" t="s">
        <v>1398</v>
      </c>
      <c r="C176" s="55" t="s">
        <v>1401</v>
      </c>
      <c r="D176" s="54"/>
      <c r="E176" s="54" t="s">
        <v>1080</v>
      </c>
      <c r="F176" s="54" t="s">
        <v>1005</v>
      </c>
      <c r="G176" s="62">
        <v>206</v>
      </c>
      <c r="H176" s="62">
        <v>6.18</v>
      </c>
      <c r="I176" s="62">
        <v>199.82</v>
      </c>
      <c r="J176" s="57">
        <v>1</v>
      </c>
      <c r="K176" s="58" t="s">
        <v>26</v>
      </c>
      <c r="M176" s="54" t="s">
        <v>1081</v>
      </c>
      <c r="N176" s="54" t="s">
        <v>1018</v>
      </c>
      <c r="O176" s="54"/>
      <c r="P176" s="56" t="s">
        <v>1402</v>
      </c>
    </row>
    <row r="177" spans="1:16" x14ac:dyDescent="0.25">
      <c r="A177" s="53">
        <v>176</v>
      </c>
      <c r="B177" s="54" t="s">
        <v>1398</v>
      </c>
      <c r="C177" s="55" t="s">
        <v>1403</v>
      </c>
      <c r="D177" s="54"/>
      <c r="E177" s="54" t="s">
        <v>45</v>
      </c>
      <c r="F177" s="54" t="s">
        <v>1005</v>
      </c>
      <c r="G177" s="62">
        <v>1650</v>
      </c>
      <c r="H177" s="62">
        <v>49.5</v>
      </c>
      <c r="I177" s="62">
        <v>1600.5</v>
      </c>
      <c r="J177" s="57">
        <v>1</v>
      </c>
      <c r="K177" s="58" t="s">
        <v>26</v>
      </c>
      <c r="M177" s="54" t="s">
        <v>46</v>
      </c>
      <c r="N177" s="54" t="s">
        <v>1120</v>
      </c>
      <c r="O177" s="54"/>
      <c r="P177" s="56" t="s">
        <v>1404</v>
      </c>
    </row>
    <row r="178" spans="1:16" x14ac:dyDescent="0.25">
      <c r="A178" s="53">
        <v>177</v>
      </c>
      <c r="B178" s="54" t="s">
        <v>1398</v>
      </c>
      <c r="C178" s="55" t="s">
        <v>1405</v>
      </c>
      <c r="D178" s="54"/>
      <c r="E178" s="54" t="s">
        <v>1406</v>
      </c>
      <c r="F178" s="54" t="s">
        <v>1021</v>
      </c>
      <c r="G178" s="62">
        <v>2307.87</v>
      </c>
      <c r="H178" s="62">
        <v>69.239999999999995</v>
      </c>
      <c r="I178" s="62">
        <v>2238.63</v>
      </c>
      <c r="J178" s="57">
        <v>1</v>
      </c>
      <c r="K178" s="58" t="s">
        <v>26</v>
      </c>
      <c r="M178" s="54" t="s">
        <v>1407</v>
      </c>
      <c r="N178" s="54" t="s">
        <v>1408</v>
      </c>
      <c r="O178" s="54"/>
      <c r="P178" s="56" t="s">
        <v>1409</v>
      </c>
    </row>
    <row r="179" spans="1:16" x14ac:dyDescent="0.25">
      <c r="A179" s="53">
        <v>178</v>
      </c>
      <c r="B179" s="54" t="s">
        <v>1398</v>
      </c>
      <c r="C179" s="55" t="s">
        <v>1410</v>
      </c>
      <c r="D179" s="54"/>
      <c r="E179" s="54" t="s">
        <v>45</v>
      </c>
      <c r="F179" s="54" t="s">
        <v>1005</v>
      </c>
      <c r="G179" s="62">
        <v>231.75</v>
      </c>
      <c r="H179" s="62">
        <v>6.95</v>
      </c>
      <c r="I179" s="62">
        <v>224.8</v>
      </c>
      <c r="J179" s="57">
        <v>1</v>
      </c>
      <c r="K179" s="58" t="s">
        <v>26</v>
      </c>
      <c r="M179" s="54" t="s">
        <v>875</v>
      </c>
      <c r="N179" s="54" t="s">
        <v>980</v>
      </c>
      <c r="O179" s="54"/>
      <c r="P179" s="56" t="s">
        <v>1411</v>
      </c>
    </row>
    <row r="180" spans="1:16" x14ac:dyDescent="0.25">
      <c r="A180" s="53">
        <v>179</v>
      </c>
      <c r="B180" s="54" t="s">
        <v>1398</v>
      </c>
      <c r="C180" s="55" t="s">
        <v>1412</v>
      </c>
      <c r="D180" s="54"/>
      <c r="E180" s="54" t="s">
        <v>45</v>
      </c>
      <c r="F180" s="54" t="s">
        <v>1005</v>
      </c>
      <c r="G180" s="62">
        <v>103</v>
      </c>
      <c r="H180" s="62">
        <v>3.09</v>
      </c>
      <c r="I180" s="62">
        <v>99.91</v>
      </c>
      <c r="J180" s="57">
        <v>1</v>
      </c>
      <c r="K180" s="58" t="s">
        <v>26</v>
      </c>
      <c r="M180" s="54" t="s">
        <v>1043</v>
      </c>
      <c r="N180" s="54" t="s">
        <v>971</v>
      </c>
      <c r="O180" s="54"/>
      <c r="P180" s="56" t="s">
        <v>1413</v>
      </c>
    </row>
    <row r="181" spans="1:16" x14ac:dyDescent="0.25">
      <c r="A181" s="53">
        <v>180</v>
      </c>
      <c r="B181" s="54" t="s">
        <v>1398</v>
      </c>
      <c r="C181" s="55" t="s">
        <v>1414</v>
      </c>
      <c r="D181" s="54"/>
      <c r="E181" s="54" t="s">
        <v>45</v>
      </c>
      <c r="F181" s="54" t="s">
        <v>1129</v>
      </c>
      <c r="G181" s="62">
        <v>2868.49</v>
      </c>
      <c r="H181" s="62">
        <v>86.05</v>
      </c>
      <c r="I181" s="62">
        <v>2782.44</v>
      </c>
      <c r="J181" s="57">
        <v>1</v>
      </c>
      <c r="K181" s="58" t="s">
        <v>26</v>
      </c>
      <c r="M181" s="54" t="s">
        <v>1130</v>
      </c>
      <c r="N181" s="54" t="s">
        <v>1120</v>
      </c>
      <c r="O181" s="54"/>
      <c r="P181" s="56" t="s">
        <v>1415</v>
      </c>
    </row>
    <row r="182" spans="1:16" x14ac:dyDescent="0.25">
      <c r="A182" s="53">
        <v>181</v>
      </c>
      <c r="B182" s="54" t="s">
        <v>1398</v>
      </c>
      <c r="C182" s="55" t="s">
        <v>1416</v>
      </c>
      <c r="D182" s="54"/>
      <c r="E182" s="54" t="s">
        <v>45</v>
      </c>
      <c r="F182" s="54" t="s">
        <v>1005</v>
      </c>
      <c r="G182" s="62">
        <v>4000.57</v>
      </c>
      <c r="H182" s="62">
        <v>120.02</v>
      </c>
      <c r="I182" s="62">
        <v>3880.55</v>
      </c>
      <c r="J182" s="57">
        <v>1</v>
      </c>
      <c r="K182" s="58" t="s">
        <v>26</v>
      </c>
      <c r="M182" s="54" t="s">
        <v>46</v>
      </c>
      <c r="N182" s="54" t="s">
        <v>1120</v>
      </c>
      <c r="O182" s="54"/>
      <c r="P182" s="56" t="s">
        <v>1417</v>
      </c>
    </row>
    <row r="183" spans="1:16" x14ac:dyDescent="0.25">
      <c r="A183" s="53">
        <v>182</v>
      </c>
      <c r="B183" s="54" t="s">
        <v>1398</v>
      </c>
      <c r="C183" s="55" t="s">
        <v>1418</v>
      </c>
      <c r="D183" s="54"/>
      <c r="E183" s="54" t="s">
        <v>45</v>
      </c>
      <c r="F183" s="54" t="s">
        <v>1005</v>
      </c>
      <c r="G183" s="62">
        <v>1650</v>
      </c>
      <c r="H183" s="62">
        <v>49.5</v>
      </c>
      <c r="I183" s="62">
        <v>1600.5</v>
      </c>
      <c r="J183" s="57">
        <v>1</v>
      </c>
      <c r="K183" s="58" t="s">
        <v>26</v>
      </c>
      <c r="M183" s="54" t="s">
        <v>46</v>
      </c>
      <c r="N183" s="54" t="s">
        <v>1120</v>
      </c>
      <c r="O183" s="54"/>
      <c r="P183" s="56" t="s">
        <v>1419</v>
      </c>
    </row>
    <row r="184" spans="1:16" x14ac:dyDescent="0.25">
      <c r="A184" s="53">
        <v>183</v>
      </c>
      <c r="B184" s="54" t="s">
        <v>1398</v>
      </c>
      <c r="C184" s="55" t="s">
        <v>1420</v>
      </c>
      <c r="D184" s="54"/>
      <c r="E184" s="54" t="s">
        <v>45</v>
      </c>
      <c r="F184" s="54" t="s">
        <v>1005</v>
      </c>
      <c r="G184" s="62">
        <v>375.43</v>
      </c>
      <c r="H184" s="62">
        <v>11.26</v>
      </c>
      <c r="I184" s="62">
        <v>364.17</v>
      </c>
      <c r="J184" s="57">
        <v>1</v>
      </c>
      <c r="K184" s="58" t="s">
        <v>26</v>
      </c>
      <c r="M184" s="54" t="s">
        <v>1421</v>
      </c>
      <c r="N184" s="54" t="s">
        <v>1422</v>
      </c>
      <c r="O184" s="54"/>
      <c r="P184" s="56" t="s">
        <v>1423</v>
      </c>
    </row>
    <row r="185" spans="1:16" x14ac:dyDescent="0.25">
      <c r="A185" s="53">
        <v>184</v>
      </c>
      <c r="B185" s="54" t="s">
        <v>1398</v>
      </c>
      <c r="C185" s="55" t="s">
        <v>1424</v>
      </c>
      <c r="D185" s="54"/>
      <c r="E185" s="54" t="s">
        <v>45</v>
      </c>
      <c r="F185" s="54" t="s">
        <v>1005</v>
      </c>
      <c r="G185" s="62">
        <v>206</v>
      </c>
      <c r="H185" s="62">
        <v>6.18</v>
      </c>
      <c r="I185" s="62">
        <v>199.82</v>
      </c>
      <c r="J185" s="57">
        <v>1</v>
      </c>
      <c r="K185" s="58" t="s">
        <v>26</v>
      </c>
      <c r="M185" s="54" t="s">
        <v>1043</v>
      </c>
      <c r="N185" s="54" t="s">
        <v>971</v>
      </c>
      <c r="O185" s="54"/>
      <c r="P185" s="56" t="s">
        <v>1425</v>
      </c>
    </row>
    <row r="186" spans="1:16" x14ac:dyDescent="0.25">
      <c r="A186" s="53">
        <v>185</v>
      </c>
      <c r="B186" s="54" t="s">
        <v>1398</v>
      </c>
      <c r="C186" s="55" t="s">
        <v>1426</v>
      </c>
      <c r="D186" s="54"/>
      <c r="E186" s="54" t="s">
        <v>45</v>
      </c>
      <c r="F186" s="54" t="s">
        <v>1005</v>
      </c>
      <c r="G186" s="62">
        <v>206</v>
      </c>
      <c r="H186" s="62">
        <v>6.18</v>
      </c>
      <c r="I186" s="62">
        <v>199.82</v>
      </c>
      <c r="J186" s="57">
        <v>1</v>
      </c>
      <c r="K186" s="58" t="s">
        <v>26</v>
      </c>
      <c r="M186" s="54" t="s">
        <v>46</v>
      </c>
      <c r="N186" s="54" t="s">
        <v>1120</v>
      </c>
      <c r="O186" s="54"/>
      <c r="P186" s="56" t="s">
        <v>1427</v>
      </c>
    </row>
    <row r="187" spans="1:16" x14ac:dyDescent="0.25">
      <c r="A187" s="53">
        <v>186</v>
      </c>
      <c r="B187" s="54" t="s">
        <v>1398</v>
      </c>
      <c r="C187" s="55" t="s">
        <v>1428</v>
      </c>
      <c r="D187" s="54"/>
      <c r="E187" s="54" t="s">
        <v>1429</v>
      </c>
      <c r="F187" s="54" t="s">
        <v>1005</v>
      </c>
      <c r="G187" s="62">
        <v>3933</v>
      </c>
      <c r="H187" s="62">
        <v>117.99</v>
      </c>
      <c r="I187" s="62">
        <v>3815.01</v>
      </c>
      <c r="J187" s="57">
        <v>1</v>
      </c>
      <c r="K187" s="58" t="s">
        <v>26</v>
      </c>
      <c r="M187" s="54" t="s">
        <v>474</v>
      </c>
      <c r="N187" s="54" t="s">
        <v>1430</v>
      </c>
      <c r="O187" s="54"/>
      <c r="P187" s="56" t="s">
        <v>1431</v>
      </c>
    </row>
    <row r="188" spans="1:16" x14ac:dyDescent="0.25">
      <c r="A188" s="53">
        <v>187</v>
      </c>
      <c r="B188" s="54" t="s">
        <v>1398</v>
      </c>
      <c r="C188" s="55" t="s">
        <v>1432</v>
      </c>
      <c r="D188" s="54"/>
      <c r="E188" s="54" t="s">
        <v>45</v>
      </c>
      <c r="F188" s="54" t="s">
        <v>1005</v>
      </c>
      <c r="G188" s="62">
        <v>2051.1799999999998</v>
      </c>
      <c r="H188" s="62">
        <v>61.54</v>
      </c>
      <c r="I188" s="62">
        <v>1989.64</v>
      </c>
      <c r="J188" s="57">
        <v>1</v>
      </c>
      <c r="K188" s="58" t="s">
        <v>26</v>
      </c>
      <c r="M188" s="54" t="s">
        <v>166</v>
      </c>
      <c r="N188" s="54" t="s">
        <v>1120</v>
      </c>
      <c r="O188" s="54"/>
      <c r="P188" s="56" t="s">
        <v>1433</v>
      </c>
    </row>
    <row r="189" spans="1:16" x14ac:dyDescent="0.25">
      <c r="A189" s="53">
        <v>188</v>
      </c>
      <c r="B189" s="54" t="s">
        <v>1398</v>
      </c>
      <c r="C189" s="55" t="s">
        <v>1434</v>
      </c>
      <c r="D189" s="54"/>
      <c r="E189" s="54" t="s">
        <v>45</v>
      </c>
      <c r="F189" s="54" t="s">
        <v>1005</v>
      </c>
      <c r="G189" s="62">
        <v>206</v>
      </c>
      <c r="H189" s="62">
        <v>6.18</v>
      </c>
      <c r="I189" s="62">
        <v>199.82</v>
      </c>
      <c r="J189" s="57">
        <v>1</v>
      </c>
      <c r="K189" s="58" t="s">
        <v>26</v>
      </c>
      <c r="M189" s="54" t="s">
        <v>1043</v>
      </c>
      <c r="N189" s="54" t="s">
        <v>971</v>
      </c>
      <c r="O189" s="54"/>
      <c r="P189" s="56" t="s">
        <v>1435</v>
      </c>
    </row>
    <row r="190" spans="1:16" x14ac:dyDescent="0.25">
      <c r="A190" s="53">
        <v>189</v>
      </c>
      <c r="B190" s="54" t="s">
        <v>1398</v>
      </c>
      <c r="C190" s="55" t="s">
        <v>1436</v>
      </c>
      <c r="D190" s="54"/>
      <c r="E190" s="54" t="s">
        <v>45</v>
      </c>
      <c r="F190" s="54" t="s">
        <v>1005</v>
      </c>
      <c r="G190" s="62">
        <v>201</v>
      </c>
      <c r="H190" s="62">
        <v>6.03</v>
      </c>
      <c r="I190" s="62">
        <v>194.97</v>
      </c>
      <c r="J190" s="57">
        <v>1</v>
      </c>
      <c r="K190" s="58" t="s">
        <v>26</v>
      </c>
      <c r="M190" s="54" t="s">
        <v>979</v>
      </c>
      <c r="N190" s="54" t="s">
        <v>980</v>
      </c>
      <c r="O190" s="54"/>
      <c r="P190" s="56" t="s">
        <v>1437</v>
      </c>
    </row>
    <row r="191" spans="1:16" x14ac:dyDescent="0.25">
      <c r="A191" s="53">
        <v>190</v>
      </c>
      <c r="B191" s="54" t="s">
        <v>1398</v>
      </c>
      <c r="C191" s="55" t="s">
        <v>1438</v>
      </c>
      <c r="D191" s="54"/>
      <c r="E191" s="54" t="s">
        <v>45</v>
      </c>
      <c r="F191" s="54" t="s">
        <v>1005</v>
      </c>
      <c r="G191" s="62">
        <v>204</v>
      </c>
      <c r="H191" s="62">
        <v>6.12</v>
      </c>
      <c r="I191" s="62">
        <v>197.88</v>
      </c>
      <c r="J191" s="57">
        <v>1</v>
      </c>
      <c r="K191" s="58" t="s">
        <v>26</v>
      </c>
      <c r="M191" s="54" t="s">
        <v>1439</v>
      </c>
      <c r="N191" s="54" t="s">
        <v>1440</v>
      </c>
      <c r="O191" s="54"/>
      <c r="P191" s="56" t="s">
        <v>1441</v>
      </c>
    </row>
    <row r="192" spans="1:16" x14ac:dyDescent="0.25">
      <c r="A192" s="53">
        <v>191</v>
      </c>
      <c r="B192" s="54" t="s">
        <v>1398</v>
      </c>
      <c r="C192" s="55" t="s">
        <v>1442</v>
      </c>
      <c r="D192" s="54"/>
      <c r="E192" s="54" t="s">
        <v>1004</v>
      </c>
      <c r="F192" s="54" t="s">
        <v>1005</v>
      </c>
      <c r="G192" s="62">
        <v>3437.39</v>
      </c>
      <c r="H192" s="62">
        <v>103.12</v>
      </c>
      <c r="I192" s="62">
        <v>3334.27</v>
      </c>
      <c r="J192" s="57">
        <v>1</v>
      </c>
      <c r="K192" s="58" t="s">
        <v>26</v>
      </c>
      <c r="M192" s="54" t="s">
        <v>1117</v>
      </c>
      <c r="N192" s="54" t="s">
        <v>1168</v>
      </c>
      <c r="O192" s="54"/>
      <c r="P192" s="56" t="s">
        <v>1443</v>
      </c>
    </row>
    <row r="193" spans="1:16" x14ac:dyDescent="0.25">
      <c r="A193" s="53">
        <v>192</v>
      </c>
      <c r="B193" s="54" t="s">
        <v>1398</v>
      </c>
      <c r="C193" s="55" t="s">
        <v>1444</v>
      </c>
      <c r="D193" s="54"/>
      <c r="E193" s="54" t="s">
        <v>1004</v>
      </c>
      <c r="F193" s="54" t="s">
        <v>1005</v>
      </c>
      <c r="G193" s="62">
        <v>288</v>
      </c>
      <c r="H193" s="62">
        <v>8.64</v>
      </c>
      <c r="I193" s="62">
        <v>279.36</v>
      </c>
      <c r="J193" s="57">
        <v>1</v>
      </c>
      <c r="K193" s="58" t="s">
        <v>26</v>
      </c>
      <c r="M193" s="54" t="s">
        <v>1081</v>
      </c>
      <c r="N193" s="54" t="s">
        <v>1389</v>
      </c>
      <c r="O193" s="54"/>
      <c r="P193" s="56" t="s">
        <v>1445</v>
      </c>
    </row>
    <row r="194" spans="1:16" x14ac:dyDescent="0.25">
      <c r="A194" s="53">
        <v>193</v>
      </c>
      <c r="B194" s="54" t="s">
        <v>1398</v>
      </c>
      <c r="C194" s="55" t="s">
        <v>1446</v>
      </c>
      <c r="D194" s="54"/>
      <c r="E194" s="54" t="s">
        <v>1080</v>
      </c>
      <c r="F194" s="54" t="s">
        <v>1005</v>
      </c>
      <c r="G194" s="62">
        <v>257.5</v>
      </c>
      <c r="H194" s="62">
        <v>7.73</v>
      </c>
      <c r="I194" s="62">
        <v>249.77</v>
      </c>
      <c r="J194" s="57">
        <v>1</v>
      </c>
      <c r="K194" s="58" t="s">
        <v>26</v>
      </c>
      <c r="M194" s="54" t="s">
        <v>1319</v>
      </c>
      <c r="N194" s="54" t="s">
        <v>1290</v>
      </c>
      <c r="O194" s="54"/>
      <c r="P194" s="56" t="s">
        <v>1447</v>
      </c>
    </row>
    <row r="195" spans="1:16" x14ac:dyDescent="0.25">
      <c r="A195" s="53">
        <v>194</v>
      </c>
      <c r="B195" s="54" t="s">
        <v>1398</v>
      </c>
      <c r="C195" s="55" t="s">
        <v>1448</v>
      </c>
      <c r="D195" s="54"/>
      <c r="E195" s="54" t="s">
        <v>45</v>
      </c>
      <c r="F195" s="54" t="s">
        <v>1005</v>
      </c>
      <c r="G195" s="62">
        <v>5953.86</v>
      </c>
      <c r="H195" s="62">
        <v>178.62</v>
      </c>
      <c r="I195" s="62">
        <v>5775.24</v>
      </c>
      <c r="J195" s="57">
        <v>1</v>
      </c>
      <c r="K195" s="58" t="s">
        <v>26</v>
      </c>
      <c r="M195" s="54" t="s">
        <v>1043</v>
      </c>
      <c r="N195" s="54" t="s">
        <v>971</v>
      </c>
      <c r="O195" s="54"/>
      <c r="P195" s="56" t="s">
        <v>1449</v>
      </c>
    </row>
    <row r="196" spans="1:16" x14ac:dyDescent="0.25">
      <c r="A196" s="53">
        <v>195</v>
      </c>
      <c r="B196" s="54" t="s">
        <v>1398</v>
      </c>
      <c r="C196" s="55" t="s">
        <v>1450</v>
      </c>
      <c r="D196" s="54"/>
      <c r="E196" s="54" t="s">
        <v>45</v>
      </c>
      <c r="F196" s="54" t="s">
        <v>1005</v>
      </c>
      <c r="G196" s="62">
        <v>4218.8599999999997</v>
      </c>
      <c r="H196" s="62">
        <v>126.57</v>
      </c>
      <c r="I196" s="62">
        <v>4092.29</v>
      </c>
      <c r="J196" s="57">
        <v>1</v>
      </c>
      <c r="K196" s="58" t="s">
        <v>26</v>
      </c>
      <c r="M196" s="54" t="s">
        <v>1451</v>
      </c>
      <c r="N196" s="54" t="s">
        <v>1120</v>
      </c>
      <c r="O196" s="54"/>
      <c r="P196" s="56" t="s">
        <v>1452</v>
      </c>
    </row>
    <row r="197" spans="1:16" x14ac:dyDescent="0.25">
      <c r="A197" s="53">
        <v>196</v>
      </c>
      <c r="B197" s="54" t="s">
        <v>1398</v>
      </c>
      <c r="C197" s="55" t="s">
        <v>1453</v>
      </c>
      <c r="D197" s="54"/>
      <c r="E197" s="54" t="s">
        <v>45</v>
      </c>
      <c r="F197" s="54" t="s">
        <v>1005</v>
      </c>
      <c r="G197" s="62">
        <v>1626.43</v>
      </c>
      <c r="H197" s="62">
        <v>48.79</v>
      </c>
      <c r="I197" s="62">
        <v>1577.64</v>
      </c>
      <c r="J197" s="57">
        <v>1</v>
      </c>
      <c r="K197" s="58" t="s">
        <v>26</v>
      </c>
      <c r="M197" s="54" t="s">
        <v>166</v>
      </c>
      <c r="N197" s="54" t="s">
        <v>1120</v>
      </c>
      <c r="O197" s="54"/>
      <c r="P197" s="56" t="s">
        <v>1454</v>
      </c>
    </row>
    <row r="198" spans="1:16" x14ac:dyDescent="0.25">
      <c r="A198" s="53">
        <v>197</v>
      </c>
      <c r="B198" s="54" t="s">
        <v>1398</v>
      </c>
      <c r="C198" s="55" t="s">
        <v>1455</v>
      </c>
      <c r="D198" s="54"/>
      <c r="E198" s="54" t="s">
        <v>45</v>
      </c>
      <c r="F198" s="54" t="s">
        <v>1005</v>
      </c>
      <c r="G198" s="62">
        <v>207</v>
      </c>
      <c r="H198" s="62">
        <v>6.21</v>
      </c>
      <c r="I198" s="62">
        <v>200.79</v>
      </c>
      <c r="J198" s="57">
        <v>1</v>
      </c>
      <c r="K198" s="58" t="s">
        <v>26</v>
      </c>
      <c r="M198" s="54" t="s">
        <v>166</v>
      </c>
      <c r="N198" s="54" t="s">
        <v>1120</v>
      </c>
      <c r="O198" s="54"/>
      <c r="P198" s="56" t="s">
        <v>1454</v>
      </c>
    </row>
    <row r="199" spans="1:16" x14ac:dyDescent="0.25">
      <c r="A199" s="53">
        <v>198</v>
      </c>
      <c r="B199" s="54" t="s">
        <v>1398</v>
      </c>
      <c r="C199" s="55" t="s">
        <v>1456</v>
      </c>
      <c r="D199" s="54"/>
      <c r="E199" s="54" t="s">
        <v>45</v>
      </c>
      <c r="F199" s="54" t="s">
        <v>1005</v>
      </c>
      <c r="G199" s="62">
        <v>591.42999999999995</v>
      </c>
      <c r="H199" s="62">
        <v>17.739999999999998</v>
      </c>
      <c r="I199" s="62">
        <v>573.69000000000005</v>
      </c>
      <c r="J199" s="57">
        <v>1</v>
      </c>
      <c r="K199" s="58" t="s">
        <v>26</v>
      </c>
      <c r="M199" s="54" t="s">
        <v>1043</v>
      </c>
      <c r="N199" s="54" t="s">
        <v>971</v>
      </c>
      <c r="O199" s="54"/>
      <c r="P199" s="56" t="s">
        <v>1457</v>
      </c>
    </row>
    <row r="200" spans="1:16" x14ac:dyDescent="0.25">
      <c r="A200" s="53">
        <v>199</v>
      </c>
      <c r="B200" s="54" t="s">
        <v>1398</v>
      </c>
      <c r="C200" s="55" t="s">
        <v>1458</v>
      </c>
      <c r="D200" s="54"/>
      <c r="E200" s="54" t="s">
        <v>45</v>
      </c>
      <c r="F200" s="54" t="s">
        <v>1005</v>
      </c>
      <c r="G200" s="62">
        <v>4150.3599999999997</v>
      </c>
      <c r="H200" s="62">
        <v>124.51</v>
      </c>
      <c r="I200" s="62">
        <v>4025.85</v>
      </c>
      <c r="J200" s="57">
        <v>1</v>
      </c>
      <c r="K200" s="58" t="s">
        <v>26</v>
      </c>
      <c r="M200" s="54" t="s">
        <v>46</v>
      </c>
      <c r="N200" s="54" t="s">
        <v>1120</v>
      </c>
      <c r="O200" s="54"/>
      <c r="P200" s="56" t="s">
        <v>1445</v>
      </c>
    </row>
    <row r="201" spans="1:16" x14ac:dyDescent="0.25">
      <c r="A201" s="53">
        <v>200</v>
      </c>
      <c r="B201" s="54" t="s">
        <v>1398</v>
      </c>
      <c r="C201" s="55" t="s">
        <v>1459</v>
      </c>
      <c r="D201" s="54"/>
      <c r="E201" s="54" t="s">
        <v>45</v>
      </c>
      <c r="F201" s="54" t="s">
        <v>1005</v>
      </c>
      <c r="G201" s="62">
        <v>257.5</v>
      </c>
      <c r="H201" s="62">
        <v>7.73</v>
      </c>
      <c r="I201" s="62">
        <v>249.77</v>
      </c>
      <c r="J201" s="57">
        <v>1</v>
      </c>
      <c r="K201" s="58" t="s">
        <v>26</v>
      </c>
      <c r="M201" s="54" t="s">
        <v>1043</v>
      </c>
      <c r="N201" s="54" t="s">
        <v>971</v>
      </c>
      <c r="O201" s="54"/>
      <c r="P201" s="56" t="s">
        <v>1460</v>
      </c>
    </row>
    <row r="202" spans="1:16" x14ac:dyDescent="0.25">
      <c r="A202" s="53">
        <v>201</v>
      </c>
      <c r="B202" s="54" t="s">
        <v>1398</v>
      </c>
      <c r="C202" s="55" t="s">
        <v>1461</v>
      </c>
      <c r="D202" s="54"/>
      <c r="E202" s="54" t="s">
        <v>45</v>
      </c>
      <c r="F202" s="54" t="s">
        <v>1005</v>
      </c>
      <c r="G202" s="62">
        <v>257.5</v>
      </c>
      <c r="H202" s="62">
        <v>7.73</v>
      </c>
      <c r="I202" s="62">
        <v>249.77</v>
      </c>
      <c r="J202" s="57">
        <v>1</v>
      </c>
      <c r="K202" s="58" t="s">
        <v>26</v>
      </c>
      <c r="M202" s="54" t="s">
        <v>1043</v>
      </c>
      <c r="N202" s="54" t="s">
        <v>971</v>
      </c>
      <c r="O202" s="54"/>
      <c r="P202" s="56" t="s">
        <v>1460</v>
      </c>
    </row>
    <row r="203" spans="1:16" x14ac:dyDescent="0.25">
      <c r="A203" s="53">
        <v>202</v>
      </c>
      <c r="B203" s="54" t="s">
        <v>1398</v>
      </c>
      <c r="C203" s="55" t="s">
        <v>1462</v>
      </c>
      <c r="D203" s="54"/>
      <c r="E203" s="54" t="s">
        <v>1004</v>
      </c>
      <c r="F203" s="54" t="s">
        <v>1005</v>
      </c>
      <c r="G203" s="62">
        <v>288</v>
      </c>
      <c r="H203" s="62">
        <v>8.64</v>
      </c>
      <c r="I203" s="62">
        <v>279.36</v>
      </c>
      <c r="J203" s="57">
        <v>1</v>
      </c>
      <c r="K203" s="58" t="s">
        <v>26</v>
      </c>
      <c r="M203" s="54" t="s">
        <v>1081</v>
      </c>
      <c r="N203" s="54" t="s">
        <v>1389</v>
      </c>
      <c r="O203" s="54"/>
      <c r="P203" s="56" t="s">
        <v>1463</v>
      </c>
    </row>
    <row r="204" spans="1:16" x14ac:dyDescent="0.25">
      <c r="A204" s="53">
        <v>203</v>
      </c>
      <c r="B204" s="54" t="s">
        <v>1398</v>
      </c>
      <c r="C204" s="55" t="s">
        <v>1464</v>
      </c>
      <c r="D204" s="54"/>
      <c r="E204" s="54" t="s">
        <v>1080</v>
      </c>
      <c r="F204" s="54" t="s">
        <v>1129</v>
      </c>
      <c r="G204" s="62">
        <v>684</v>
      </c>
      <c r="H204" s="62">
        <v>20.52</v>
      </c>
      <c r="I204" s="62">
        <v>663.48</v>
      </c>
      <c r="J204" s="57">
        <v>1</v>
      </c>
      <c r="K204" s="58" t="s">
        <v>26</v>
      </c>
      <c r="M204" s="54" t="s">
        <v>899</v>
      </c>
      <c r="N204" s="54" t="s">
        <v>1018</v>
      </c>
      <c r="O204" s="54"/>
      <c r="P204" s="56" t="s">
        <v>1463</v>
      </c>
    </row>
    <row r="205" spans="1:16" x14ac:dyDescent="0.25">
      <c r="A205" s="53">
        <v>204</v>
      </c>
      <c r="B205" s="54" t="s">
        <v>1398</v>
      </c>
      <c r="C205" s="55" t="s">
        <v>1465</v>
      </c>
      <c r="D205" s="54"/>
      <c r="E205" s="54" t="s">
        <v>1004</v>
      </c>
      <c r="F205" s="54" t="s">
        <v>1005</v>
      </c>
      <c r="G205" s="62">
        <v>195</v>
      </c>
      <c r="H205" s="62">
        <v>5.85</v>
      </c>
      <c r="I205" s="62">
        <v>189.15</v>
      </c>
      <c r="J205" s="57">
        <v>1</v>
      </c>
      <c r="K205" s="58" t="s">
        <v>26</v>
      </c>
      <c r="M205" s="54" t="s">
        <v>1006</v>
      </c>
      <c r="N205" s="54" t="s">
        <v>1007</v>
      </c>
      <c r="O205" s="54"/>
      <c r="P205" s="56" t="s">
        <v>1463</v>
      </c>
    </row>
    <row r="206" spans="1:16" x14ac:dyDescent="0.25">
      <c r="A206" s="53">
        <v>205</v>
      </c>
      <c r="B206" s="54" t="s">
        <v>1398</v>
      </c>
      <c r="C206" s="55" t="s">
        <v>1466</v>
      </c>
      <c r="D206" s="54"/>
      <c r="E206" s="54" t="s">
        <v>974</v>
      </c>
      <c r="F206" s="54" t="s">
        <v>1005</v>
      </c>
      <c r="G206" s="62">
        <v>2567.7199999999998</v>
      </c>
      <c r="H206" s="62">
        <v>77.03</v>
      </c>
      <c r="I206" s="62">
        <v>2490.69</v>
      </c>
      <c r="J206" s="57">
        <v>1</v>
      </c>
      <c r="K206" s="58" t="s">
        <v>26</v>
      </c>
      <c r="M206" s="54" t="s">
        <v>960</v>
      </c>
      <c r="N206" s="54" t="s">
        <v>1467</v>
      </c>
      <c r="O206" s="54"/>
      <c r="P206" s="56" t="s">
        <v>1468</v>
      </c>
    </row>
    <row r="207" spans="1:16" x14ac:dyDescent="0.25">
      <c r="A207" s="53">
        <v>206</v>
      </c>
      <c r="B207" s="54" t="s">
        <v>1398</v>
      </c>
      <c r="C207" s="55" t="s">
        <v>1469</v>
      </c>
      <c r="D207" s="54"/>
      <c r="E207" s="54" t="s">
        <v>974</v>
      </c>
      <c r="F207" s="54" t="s">
        <v>1005</v>
      </c>
      <c r="G207" s="62">
        <v>2160</v>
      </c>
      <c r="H207" s="62">
        <v>64.8</v>
      </c>
      <c r="I207" s="62">
        <v>2095.1999999999998</v>
      </c>
      <c r="J207" s="57">
        <v>1</v>
      </c>
      <c r="K207" s="58" t="s">
        <v>26</v>
      </c>
      <c r="M207" s="54" t="s">
        <v>960</v>
      </c>
      <c r="N207" s="54" t="s">
        <v>1470</v>
      </c>
      <c r="O207" s="54"/>
      <c r="P207" s="56" t="s">
        <v>1471</v>
      </c>
    </row>
    <row r="208" spans="1:16" x14ac:dyDescent="0.25">
      <c r="A208" s="53">
        <v>207</v>
      </c>
      <c r="B208" s="54" t="s">
        <v>1398</v>
      </c>
      <c r="C208" s="55" t="s">
        <v>1472</v>
      </c>
      <c r="D208" s="54"/>
      <c r="E208" s="54" t="s">
        <v>958</v>
      </c>
      <c r="F208" s="54" t="s">
        <v>1005</v>
      </c>
      <c r="G208" s="62">
        <v>103</v>
      </c>
      <c r="H208" s="62">
        <v>3.09</v>
      </c>
      <c r="I208" s="62">
        <v>99.91</v>
      </c>
      <c r="J208" s="57">
        <v>1</v>
      </c>
      <c r="K208" s="58" t="s">
        <v>26</v>
      </c>
      <c r="M208" s="54" t="s">
        <v>1081</v>
      </c>
      <c r="N208" s="54" t="s">
        <v>1018</v>
      </c>
      <c r="O208" s="54"/>
      <c r="P208" s="56" t="s">
        <v>1473</v>
      </c>
    </row>
    <row r="209" spans="1:16" x14ac:dyDescent="0.25">
      <c r="A209" s="53">
        <v>208</v>
      </c>
      <c r="B209" s="54" t="s">
        <v>1398</v>
      </c>
      <c r="C209" s="55" t="s">
        <v>1474</v>
      </c>
      <c r="D209" s="54"/>
      <c r="E209" s="54" t="s">
        <v>1080</v>
      </c>
      <c r="F209" s="54" t="s">
        <v>1005</v>
      </c>
      <c r="G209" s="62">
        <v>257.5</v>
      </c>
      <c r="H209" s="62">
        <v>7.73</v>
      </c>
      <c r="I209" s="62">
        <v>249.77</v>
      </c>
      <c r="J209" s="57">
        <v>1</v>
      </c>
      <c r="K209" s="58" t="s">
        <v>26</v>
      </c>
      <c r="M209" s="54" t="s">
        <v>1319</v>
      </c>
      <c r="N209" s="54" t="s">
        <v>1290</v>
      </c>
      <c r="O209" s="54"/>
      <c r="P209" s="56" t="s">
        <v>1473</v>
      </c>
    </row>
    <row r="210" spans="1:16" x14ac:dyDescent="0.25">
      <c r="A210" s="53">
        <v>209</v>
      </c>
      <c r="B210" s="54" t="s">
        <v>1398</v>
      </c>
      <c r="C210" s="55" t="s">
        <v>1475</v>
      </c>
      <c r="D210" s="54"/>
      <c r="E210" s="54" t="s">
        <v>45</v>
      </c>
      <c r="F210" s="54" t="s">
        <v>1005</v>
      </c>
      <c r="G210" s="62">
        <v>103</v>
      </c>
      <c r="H210" s="62">
        <v>3.09</v>
      </c>
      <c r="I210" s="62">
        <v>99.91</v>
      </c>
      <c r="J210" s="57">
        <v>1</v>
      </c>
      <c r="K210" s="58" t="s">
        <v>26</v>
      </c>
      <c r="M210" s="54" t="s">
        <v>1043</v>
      </c>
      <c r="N210" s="54" t="s">
        <v>971</v>
      </c>
      <c r="O210" s="54"/>
      <c r="P210" s="56" t="s">
        <v>1476</v>
      </c>
    </row>
    <row r="211" spans="1:16" x14ac:dyDescent="0.25">
      <c r="A211" s="53">
        <v>210</v>
      </c>
      <c r="B211" s="54" t="s">
        <v>1398</v>
      </c>
      <c r="C211" s="55" t="s">
        <v>1477</v>
      </c>
      <c r="D211" s="54"/>
      <c r="E211" s="54" t="s">
        <v>1080</v>
      </c>
      <c r="F211" s="54" t="s">
        <v>1005</v>
      </c>
      <c r="G211" s="62">
        <v>206</v>
      </c>
      <c r="H211" s="62">
        <v>6.18</v>
      </c>
      <c r="I211" s="62">
        <v>199.82</v>
      </c>
      <c r="J211" s="57">
        <v>1</v>
      </c>
      <c r="K211" s="58" t="s">
        <v>26</v>
      </c>
      <c r="M211" s="54" t="s">
        <v>1081</v>
      </c>
      <c r="N211" s="54" t="s">
        <v>1018</v>
      </c>
      <c r="O211" s="54"/>
      <c r="P211" s="56" t="s">
        <v>1478</v>
      </c>
    </row>
    <row r="212" spans="1:16" x14ac:dyDescent="0.25">
      <c r="A212" s="53">
        <v>211</v>
      </c>
      <c r="B212" s="54" t="s">
        <v>1398</v>
      </c>
      <c r="C212" s="55" t="s">
        <v>1479</v>
      </c>
      <c r="D212" s="54"/>
      <c r="E212" s="54" t="s">
        <v>1080</v>
      </c>
      <c r="F212" s="54" t="s">
        <v>1005</v>
      </c>
      <c r="G212" s="62">
        <v>206</v>
      </c>
      <c r="H212" s="62">
        <v>6.18</v>
      </c>
      <c r="I212" s="62">
        <v>199.82</v>
      </c>
      <c r="J212" s="57">
        <v>1</v>
      </c>
      <c r="K212" s="58" t="s">
        <v>26</v>
      </c>
      <c r="M212" s="54" t="s">
        <v>1081</v>
      </c>
      <c r="N212" s="54" t="s">
        <v>1018</v>
      </c>
      <c r="O212" s="54"/>
      <c r="P212" s="56" t="s">
        <v>1478</v>
      </c>
    </row>
    <row r="213" spans="1:16" x14ac:dyDescent="0.25">
      <c r="A213" s="53">
        <v>212</v>
      </c>
      <c r="B213" s="54" t="s">
        <v>1398</v>
      </c>
      <c r="C213" s="55" t="s">
        <v>1480</v>
      </c>
      <c r="D213" s="54"/>
      <c r="E213" s="54" t="s">
        <v>958</v>
      </c>
      <c r="F213" s="54" t="s">
        <v>1005</v>
      </c>
      <c r="G213" s="62">
        <v>5395</v>
      </c>
      <c r="H213" s="62">
        <v>161.85</v>
      </c>
      <c r="I213" s="62">
        <v>5233.1499999999996</v>
      </c>
      <c r="J213" s="57">
        <v>1</v>
      </c>
      <c r="K213" s="58" t="s">
        <v>26</v>
      </c>
      <c r="M213" s="54" t="s">
        <v>1117</v>
      </c>
      <c r="N213" s="54" t="s">
        <v>1007</v>
      </c>
      <c r="O213" s="54"/>
      <c r="P213" s="56" t="s">
        <v>1481</v>
      </c>
    </row>
    <row r="214" spans="1:16" x14ac:dyDescent="0.25">
      <c r="A214" s="53">
        <v>213</v>
      </c>
      <c r="B214" s="54" t="s">
        <v>1398</v>
      </c>
      <c r="C214" s="55" t="s">
        <v>1482</v>
      </c>
      <c r="D214" s="54"/>
      <c r="E214" s="54" t="s">
        <v>45</v>
      </c>
      <c r="F214" s="54" t="s">
        <v>1005</v>
      </c>
      <c r="G214" s="62">
        <v>5662</v>
      </c>
      <c r="H214" s="62">
        <v>169.86</v>
      </c>
      <c r="I214" s="62">
        <v>5492.14</v>
      </c>
      <c r="J214" s="57">
        <v>1</v>
      </c>
      <c r="K214" s="58" t="s">
        <v>26</v>
      </c>
      <c r="M214" s="54" t="s">
        <v>46</v>
      </c>
      <c r="N214" s="54" t="s">
        <v>1120</v>
      </c>
      <c r="O214" s="54"/>
      <c r="P214" s="56" t="s">
        <v>1483</v>
      </c>
    </row>
    <row r="215" spans="1:16" x14ac:dyDescent="0.25">
      <c r="A215" s="53">
        <v>214</v>
      </c>
      <c r="B215" s="54" t="s">
        <v>1398</v>
      </c>
      <c r="C215" t="s">
        <v>1484</v>
      </c>
      <c r="D215" s="54"/>
      <c r="E215" s="54" t="s">
        <v>1253</v>
      </c>
      <c r="F215" s="54" t="s">
        <v>1005</v>
      </c>
      <c r="G215" s="62">
        <v>195</v>
      </c>
      <c r="H215" s="62">
        <v>5.85</v>
      </c>
      <c r="I215" s="62">
        <v>189.15</v>
      </c>
      <c r="J215" s="57">
        <v>1</v>
      </c>
      <c r="K215" s="58" t="s">
        <v>26</v>
      </c>
      <c r="M215" s="54" t="s">
        <v>1485</v>
      </c>
      <c r="N215" s="54" t="s">
        <v>961</v>
      </c>
      <c r="O215" s="54"/>
      <c r="P215" s="56" t="s">
        <v>1486</v>
      </c>
    </row>
    <row r="216" spans="1:16" x14ac:dyDescent="0.25">
      <c r="A216" s="53">
        <v>215</v>
      </c>
      <c r="B216" s="54" t="s">
        <v>1398</v>
      </c>
      <c r="C216" t="s">
        <v>1487</v>
      </c>
      <c r="D216" s="54"/>
      <c r="E216" s="54" t="s">
        <v>45</v>
      </c>
      <c r="F216" s="54" t="s">
        <v>1005</v>
      </c>
      <c r="G216" s="62">
        <v>103</v>
      </c>
      <c r="H216" s="62">
        <v>3.09</v>
      </c>
      <c r="I216" s="62">
        <v>99.91</v>
      </c>
      <c r="J216" s="57">
        <v>1</v>
      </c>
      <c r="K216" s="58" t="s">
        <v>26</v>
      </c>
      <c r="M216" s="54" t="s">
        <v>166</v>
      </c>
      <c r="N216" s="54" t="s">
        <v>1120</v>
      </c>
      <c r="O216" s="54"/>
      <c r="P216" s="56" t="s">
        <v>1488</v>
      </c>
    </row>
    <row r="217" spans="1:16" x14ac:dyDescent="0.25">
      <c r="A217" s="53">
        <v>216</v>
      </c>
      <c r="B217" s="54" t="s">
        <v>1398</v>
      </c>
      <c r="C217" t="s">
        <v>1489</v>
      </c>
      <c r="D217" s="54"/>
      <c r="E217" s="54" t="s">
        <v>1080</v>
      </c>
      <c r="F217" s="54" t="s">
        <v>1005</v>
      </c>
      <c r="G217" s="62">
        <v>257.5</v>
      </c>
      <c r="H217" s="62">
        <v>7.73</v>
      </c>
      <c r="I217" s="62">
        <v>249.77</v>
      </c>
      <c r="J217" s="57">
        <v>1</v>
      </c>
      <c r="K217" s="58" t="s">
        <v>26</v>
      </c>
      <c r="M217" s="54" t="s">
        <v>1319</v>
      </c>
      <c r="N217" s="54" t="s">
        <v>1290</v>
      </c>
      <c r="O217" s="54"/>
      <c r="P217" s="56" t="s">
        <v>1490</v>
      </c>
    </row>
    <row r="218" spans="1:16" x14ac:dyDescent="0.25">
      <c r="A218" s="53">
        <v>217</v>
      </c>
      <c r="B218" s="54" t="s">
        <v>1398</v>
      </c>
      <c r="C218" t="s">
        <v>1491</v>
      </c>
      <c r="D218" s="54"/>
      <c r="E218" s="54" t="s">
        <v>1406</v>
      </c>
      <c r="F218" s="54" t="s">
        <v>1021</v>
      </c>
      <c r="G218" s="62">
        <v>2307.87</v>
      </c>
      <c r="H218" s="62">
        <v>69.239999999999995</v>
      </c>
      <c r="I218" s="62">
        <v>2238.63</v>
      </c>
      <c r="J218" s="57">
        <v>1</v>
      </c>
      <c r="K218" s="58" t="s">
        <v>26</v>
      </c>
      <c r="M218" s="54" t="s">
        <v>1407</v>
      </c>
      <c r="N218" s="54" t="s">
        <v>1408</v>
      </c>
      <c r="O218" s="54"/>
      <c r="P218" s="56" t="s">
        <v>1490</v>
      </c>
    </row>
    <row r="219" spans="1:16" x14ac:dyDescent="0.25">
      <c r="A219" s="53">
        <v>218</v>
      </c>
      <c r="B219" s="54" t="s">
        <v>1398</v>
      </c>
      <c r="C219" t="s">
        <v>1492</v>
      </c>
      <c r="D219" s="54"/>
      <c r="E219" s="54" t="s">
        <v>1080</v>
      </c>
      <c r="F219" s="54" t="s">
        <v>1005</v>
      </c>
      <c r="G219" s="62">
        <v>864</v>
      </c>
      <c r="H219" s="62">
        <v>25.92</v>
      </c>
      <c r="I219" s="62">
        <v>838.08</v>
      </c>
      <c r="J219" s="57">
        <v>1</v>
      </c>
      <c r="K219" s="58" t="s">
        <v>26</v>
      </c>
      <c r="M219" s="54" t="s">
        <v>975</v>
      </c>
      <c r="N219" s="54" t="s">
        <v>1018</v>
      </c>
      <c r="O219" s="54"/>
      <c r="P219" s="56" t="s">
        <v>1493</v>
      </c>
    </row>
    <row r="220" spans="1:16" x14ac:dyDescent="0.25">
      <c r="A220" s="53">
        <v>219</v>
      </c>
      <c r="B220" s="54" t="s">
        <v>1398</v>
      </c>
      <c r="C220" t="s">
        <v>1494</v>
      </c>
      <c r="D220" s="54"/>
      <c r="E220" s="54" t="s">
        <v>45</v>
      </c>
      <c r="F220" s="54" t="s">
        <v>1129</v>
      </c>
      <c r="G220" s="62">
        <v>2614.5700000000002</v>
      </c>
      <c r="H220" s="62">
        <v>78.44</v>
      </c>
      <c r="I220" s="62">
        <v>2536.13</v>
      </c>
      <c r="J220" s="57">
        <v>1</v>
      </c>
      <c r="K220" s="58" t="s">
        <v>26</v>
      </c>
      <c r="M220" s="54" t="s">
        <v>1130</v>
      </c>
      <c r="N220" s="54" t="s">
        <v>1120</v>
      </c>
      <c r="O220" s="54"/>
      <c r="P220" s="56" t="s">
        <v>1495</v>
      </c>
    </row>
    <row r="221" spans="1:16" x14ac:dyDescent="0.25">
      <c r="A221" s="53">
        <v>220</v>
      </c>
      <c r="B221" s="54" t="s">
        <v>1398</v>
      </c>
      <c r="C221" t="s">
        <v>1496</v>
      </c>
      <c r="D221" s="54"/>
      <c r="E221" s="54" t="s">
        <v>45</v>
      </c>
      <c r="F221" s="54" t="s">
        <v>1005</v>
      </c>
      <c r="G221" s="62">
        <v>1650</v>
      </c>
      <c r="H221" s="62">
        <v>49.5</v>
      </c>
      <c r="I221" s="62">
        <v>1600.5</v>
      </c>
      <c r="J221" s="57">
        <v>1</v>
      </c>
      <c r="K221" s="58" t="s">
        <v>26</v>
      </c>
      <c r="M221" s="54" t="s">
        <v>46</v>
      </c>
      <c r="N221" s="54" t="s">
        <v>1120</v>
      </c>
      <c r="O221" s="54"/>
      <c r="P221" s="56" t="s">
        <v>1497</v>
      </c>
    </row>
    <row r="222" spans="1:16" x14ac:dyDescent="0.25">
      <c r="A222" s="53">
        <v>221</v>
      </c>
      <c r="B222" s="54" t="s">
        <v>1398</v>
      </c>
      <c r="C222" t="s">
        <v>1498</v>
      </c>
      <c r="D222" s="54"/>
      <c r="E222" s="54" t="s">
        <v>45</v>
      </c>
      <c r="F222" s="54" t="s">
        <v>1129</v>
      </c>
      <c r="G222" s="62">
        <v>77.25</v>
      </c>
      <c r="H222" s="62">
        <v>2.3199999999999998</v>
      </c>
      <c r="I222" s="62">
        <v>74.930000000000007</v>
      </c>
      <c r="J222" s="57">
        <v>1</v>
      </c>
      <c r="K222" s="58" t="s">
        <v>26</v>
      </c>
      <c r="M222" s="54" t="s">
        <v>1499</v>
      </c>
      <c r="N222" s="54" t="s">
        <v>980</v>
      </c>
      <c r="O222" s="54"/>
      <c r="P222" s="56" t="s">
        <v>1500</v>
      </c>
    </row>
    <row r="223" spans="1:16" x14ac:dyDescent="0.25">
      <c r="A223" s="53">
        <v>222</v>
      </c>
      <c r="B223" s="54" t="s">
        <v>1398</v>
      </c>
      <c r="C223" t="s">
        <v>1501</v>
      </c>
      <c r="D223" s="54"/>
      <c r="E223" s="54" t="s">
        <v>45</v>
      </c>
      <c r="F223" s="54" t="s">
        <v>1005</v>
      </c>
      <c r="G223" s="62">
        <v>2710.71</v>
      </c>
      <c r="H223" s="62">
        <v>81.319999999999993</v>
      </c>
      <c r="I223" s="62">
        <v>2629.39</v>
      </c>
      <c r="J223" s="57">
        <v>1</v>
      </c>
      <c r="K223" s="58" t="s">
        <v>26</v>
      </c>
      <c r="M223" s="54" t="s">
        <v>1043</v>
      </c>
      <c r="N223" s="54" t="s">
        <v>971</v>
      </c>
      <c r="O223" s="54"/>
      <c r="P223" s="56" t="s">
        <v>1502</v>
      </c>
    </row>
    <row r="224" spans="1:16" x14ac:dyDescent="0.25">
      <c r="A224" s="53">
        <v>223</v>
      </c>
      <c r="B224" s="54" t="s">
        <v>1398</v>
      </c>
      <c r="C224" t="s">
        <v>1503</v>
      </c>
      <c r="D224" s="54"/>
      <c r="E224" s="54" t="s">
        <v>45</v>
      </c>
      <c r="F224" s="54" t="s">
        <v>1005</v>
      </c>
      <c r="G224" s="62">
        <v>231.75</v>
      </c>
      <c r="H224" s="62">
        <v>6.95</v>
      </c>
      <c r="I224" s="62">
        <v>224.8</v>
      </c>
      <c r="J224" s="57">
        <v>1</v>
      </c>
      <c r="K224" s="58" t="s">
        <v>26</v>
      </c>
      <c r="M224" s="54" t="s">
        <v>1043</v>
      </c>
      <c r="N224" s="54" t="s">
        <v>971</v>
      </c>
      <c r="O224" s="54"/>
      <c r="P224" s="56" t="s">
        <v>1504</v>
      </c>
    </row>
    <row r="225" spans="1:16" x14ac:dyDescent="0.25">
      <c r="A225" s="53">
        <v>224</v>
      </c>
      <c r="B225" s="54" t="s">
        <v>1398</v>
      </c>
      <c r="C225" t="s">
        <v>1505</v>
      </c>
      <c r="D225" s="54"/>
      <c r="E225" s="54" t="s">
        <v>45</v>
      </c>
      <c r="F225" s="54" t="s">
        <v>1005</v>
      </c>
      <c r="G225" s="62">
        <v>231.75</v>
      </c>
      <c r="H225" s="62">
        <v>6.95</v>
      </c>
      <c r="I225" s="62">
        <v>224.8</v>
      </c>
      <c r="J225" s="57">
        <v>1</v>
      </c>
      <c r="K225" s="58" t="s">
        <v>26</v>
      </c>
      <c r="M225" s="54" t="s">
        <v>1506</v>
      </c>
      <c r="N225" s="54" t="s">
        <v>980</v>
      </c>
      <c r="O225" s="54"/>
      <c r="P225" s="56" t="s">
        <v>1504</v>
      </c>
    </row>
    <row r="226" spans="1:16" x14ac:dyDescent="0.25">
      <c r="A226" s="53">
        <v>225</v>
      </c>
      <c r="B226" s="54" t="s">
        <v>1398</v>
      </c>
      <c r="C226" t="s">
        <v>1507</v>
      </c>
      <c r="D226" s="54"/>
      <c r="E226" s="54" t="s">
        <v>45</v>
      </c>
      <c r="F226" s="54" t="s">
        <v>1129</v>
      </c>
      <c r="G226" s="62">
        <v>1278.27</v>
      </c>
      <c r="H226" s="62">
        <v>38.35</v>
      </c>
      <c r="I226" s="62">
        <v>1239.92</v>
      </c>
      <c r="J226" s="57">
        <v>1</v>
      </c>
      <c r="K226" s="58" t="s">
        <v>26</v>
      </c>
      <c r="M226" s="54" t="s">
        <v>1130</v>
      </c>
      <c r="N226" s="54" t="s">
        <v>1120</v>
      </c>
      <c r="O226" s="54"/>
      <c r="P226" s="56" t="s">
        <v>1508</v>
      </c>
    </row>
    <row r="227" spans="1:16" x14ac:dyDescent="0.25">
      <c r="A227" s="53">
        <v>226</v>
      </c>
      <c r="B227" s="54" t="s">
        <v>1398</v>
      </c>
      <c r="C227" t="s">
        <v>1509</v>
      </c>
      <c r="D227" s="54"/>
      <c r="E227" s="54" t="s">
        <v>45</v>
      </c>
      <c r="F227" s="54" t="s">
        <v>1005</v>
      </c>
      <c r="G227" s="62">
        <v>210</v>
      </c>
      <c r="H227" s="62">
        <v>6.3</v>
      </c>
      <c r="I227" s="62">
        <v>203.7</v>
      </c>
      <c r="J227" s="57">
        <v>1</v>
      </c>
      <c r="K227" s="58" t="s">
        <v>26</v>
      </c>
      <c r="M227" s="54" t="s">
        <v>46</v>
      </c>
      <c r="N227" s="54" t="s">
        <v>1120</v>
      </c>
      <c r="O227" s="54"/>
      <c r="P227" s="56" t="s">
        <v>1510</v>
      </c>
    </row>
    <row r="228" spans="1:16" x14ac:dyDescent="0.25">
      <c r="A228" s="53">
        <v>227</v>
      </c>
      <c r="B228" s="54" t="s">
        <v>1398</v>
      </c>
      <c r="C228" t="s">
        <v>1511</v>
      </c>
      <c r="D228" s="54"/>
      <c r="E228" s="54" t="s">
        <v>45</v>
      </c>
      <c r="F228" s="54" t="s">
        <v>1005</v>
      </c>
      <c r="G228" s="62">
        <v>103</v>
      </c>
      <c r="H228" s="62">
        <v>3.09</v>
      </c>
      <c r="I228" s="62">
        <v>99.91</v>
      </c>
      <c r="J228" s="57">
        <v>1</v>
      </c>
      <c r="K228" s="58" t="s">
        <v>26</v>
      </c>
      <c r="M228" s="54" t="s">
        <v>970</v>
      </c>
      <c r="N228" s="54" t="s">
        <v>971</v>
      </c>
      <c r="O228" s="54"/>
      <c r="P228" s="56" t="s">
        <v>1512</v>
      </c>
    </row>
    <row r="229" spans="1:16" x14ac:dyDescent="0.25">
      <c r="A229" s="53">
        <v>228</v>
      </c>
      <c r="B229" s="54" t="s">
        <v>1398</v>
      </c>
      <c r="C229" t="s">
        <v>1513</v>
      </c>
      <c r="D229" s="54"/>
      <c r="E229" s="54" t="s">
        <v>1080</v>
      </c>
      <c r="F229" s="54" t="s">
        <v>1005</v>
      </c>
      <c r="G229" s="62">
        <v>864</v>
      </c>
      <c r="H229" s="62">
        <v>25.92</v>
      </c>
      <c r="I229" s="62">
        <v>838.08</v>
      </c>
      <c r="J229" s="57">
        <v>1</v>
      </c>
      <c r="K229" s="58" t="s">
        <v>26</v>
      </c>
      <c r="M229" s="54" t="s">
        <v>1081</v>
      </c>
      <c r="N229" s="54" t="s">
        <v>1018</v>
      </c>
      <c r="O229" s="54"/>
      <c r="P229" s="56" t="s">
        <v>1514</v>
      </c>
    </row>
    <row r="230" spans="1:16" x14ac:dyDescent="0.25">
      <c r="A230" s="53">
        <v>229</v>
      </c>
      <c r="B230" s="54" t="s">
        <v>1398</v>
      </c>
      <c r="C230" t="s">
        <v>1515</v>
      </c>
      <c r="D230" s="54"/>
      <c r="E230" s="54" t="s">
        <v>1080</v>
      </c>
      <c r="F230" s="54" t="s">
        <v>1005</v>
      </c>
      <c r="G230" s="62">
        <v>103</v>
      </c>
      <c r="H230" s="62">
        <v>3.09</v>
      </c>
      <c r="I230" s="62">
        <v>99.91</v>
      </c>
      <c r="J230" s="57">
        <v>1</v>
      </c>
      <c r="K230" s="58" t="s">
        <v>26</v>
      </c>
      <c r="M230" s="54" t="s">
        <v>1289</v>
      </c>
      <c r="N230" s="54" t="s">
        <v>1290</v>
      </c>
      <c r="O230" s="54"/>
      <c r="P230" s="56" t="s">
        <v>1514</v>
      </c>
    </row>
    <row r="231" spans="1:16" x14ac:dyDescent="0.25">
      <c r="A231" s="53">
        <v>230</v>
      </c>
      <c r="B231" s="54" t="s">
        <v>1398</v>
      </c>
      <c r="C231" t="s">
        <v>1516</v>
      </c>
      <c r="D231" s="54"/>
      <c r="E231" s="54" t="s">
        <v>45</v>
      </c>
      <c r="F231" s="54" t="s">
        <v>1005</v>
      </c>
      <c r="G231" s="62">
        <v>4429.22</v>
      </c>
      <c r="H231" s="62">
        <v>132.88</v>
      </c>
      <c r="I231" s="62">
        <v>4296.34</v>
      </c>
      <c r="J231" s="57">
        <v>1</v>
      </c>
      <c r="K231" s="58" t="s">
        <v>26</v>
      </c>
      <c r="M231" s="54" t="s">
        <v>1439</v>
      </c>
      <c r="N231" s="54" t="s">
        <v>1440</v>
      </c>
      <c r="O231" s="54"/>
      <c r="P231" s="56" t="s">
        <v>1517</v>
      </c>
    </row>
    <row r="232" spans="1:16" x14ac:dyDescent="0.25">
      <c r="A232" s="53">
        <v>231</v>
      </c>
      <c r="B232" s="54" t="s">
        <v>1398</v>
      </c>
      <c r="C232" t="s">
        <v>1518</v>
      </c>
      <c r="D232" s="54"/>
      <c r="E232" s="54" t="s">
        <v>45</v>
      </c>
      <c r="F232" s="54" t="s">
        <v>1005</v>
      </c>
      <c r="G232" s="62">
        <v>4280</v>
      </c>
      <c r="H232" s="62">
        <v>128.4</v>
      </c>
      <c r="I232" s="62">
        <v>4151.6000000000004</v>
      </c>
      <c r="J232" s="57">
        <v>1</v>
      </c>
      <c r="K232" s="58" t="s">
        <v>26</v>
      </c>
      <c r="M232" s="54" t="s">
        <v>46</v>
      </c>
      <c r="N232" s="54" t="s">
        <v>1120</v>
      </c>
      <c r="O232" s="54"/>
      <c r="P232" s="56" t="s">
        <v>1519</v>
      </c>
    </row>
    <row r="233" spans="1:16" x14ac:dyDescent="0.25">
      <c r="A233" s="53">
        <v>232</v>
      </c>
      <c r="B233" s="54" t="s">
        <v>1398</v>
      </c>
      <c r="C233" t="s">
        <v>1520</v>
      </c>
      <c r="D233" s="54"/>
      <c r="E233" s="54" t="s">
        <v>45</v>
      </c>
      <c r="F233" s="54" t="s">
        <v>1005</v>
      </c>
      <c r="G233" s="62">
        <v>103</v>
      </c>
      <c r="H233" s="62">
        <v>3.09</v>
      </c>
      <c r="I233" s="62">
        <v>99.91</v>
      </c>
      <c r="J233" s="57">
        <v>1</v>
      </c>
      <c r="K233" s="58" t="s">
        <v>26</v>
      </c>
      <c r="M233" s="54" t="s">
        <v>1043</v>
      </c>
      <c r="N233" s="54" t="s">
        <v>971</v>
      </c>
      <c r="O233" s="54"/>
      <c r="P233" s="56" t="s">
        <v>1521</v>
      </c>
    </row>
    <row r="234" spans="1:16" x14ac:dyDescent="0.25">
      <c r="A234" s="53">
        <v>233</v>
      </c>
      <c r="B234" s="54" t="s">
        <v>1398</v>
      </c>
      <c r="C234" t="s">
        <v>1522</v>
      </c>
      <c r="D234" s="54"/>
      <c r="E234" s="54" t="s">
        <v>45</v>
      </c>
      <c r="F234" s="54" t="s">
        <v>1005</v>
      </c>
      <c r="G234" s="62">
        <v>7031.43</v>
      </c>
      <c r="H234" s="62">
        <v>210.94</v>
      </c>
      <c r="I234" s="62">
        <v>6820.49</v>
      </c>
      <c r="J234" s="57">
        <v>1</v>
      </c>
      <c r="K234" s="58" t="s">
        <v>26</v>
      </c>
      <c r="M234" s="54" t="s">
        <v>1043</v>
      </c>
      <c r="N234" s="54" t="s">
        <v>971</v>
      </c>
      <c r="O234" s="54"/>
      <c r="P234" s="56" t="s">
        <v>1523</v>
      </c>
    </row>
    <row r="235" spans="1:16" x14ac:dyDescent="0.25">
      <c r="A235" s="53">
        <v>234</v>
      </c>
      <c r="B235" s="54" t="s">
        <v>1398</v>
      </c>
      <c r="C235" t="s">
        <v>1524</v>
      </c>
      <c r="D235" s="54"/>
      <c r="E235" s="54" t="s">
        <v>45</v>
      </c>
      <c r="F235" s="54" t="s">
        <v>1005</v>
      </c>
      <c r="G235" s="62">
        <v>4200.53</v>
      </c>
      <c r="H235" s="62">
        <v>126.02</v>
      </c>
      <c r="I235" s="62">
        <v>4074.51</v>
      </c>
      <c r="J235" s="57">
        <v>1</v>
      </c>
      <c r="K235" s="58" t="s">
        <v>26</v>
      </c>
      <c r="M235" s="54" t="s">
        <v>1043</v>
      </c>
      <c r="N235" s="54" t="s">
        <v>971</v>
      </c>
      <c r="O235" s="54"/>
      <c r="P235" s="56" t="s">
        <v>1525</v>
      </c>
    </row>
    <row r="236" spans="1:16" x14ac:dyDescent="0.25">
      <c r="A236" s="53">
        <v>235</v>
      </c>
      <c r="B236" s="54" t="s">
        <v>1398</v>
      </c>
      <c r="C236" t="s">
        <v>1526</v>
      </c>
      <c r="D236" s="54"/>
      <c r="E236" s="54" t="s">
        <v>1253</v>
      </c>
      <c r="F236" s="54" t="s">
        <v>1005</v>
      </c>
      <c r="G236" s="62">
        <v>2567.7199999999998</v>
      </c>
      <c r="H236" s="62">
        <v>77.03</v>
      </c>
      <c r="I236" s="62">
        <v>2490.69</v>
      </c>
      <c r="J236" s="57">
        <v>1</v>
      </c>
      <c r="K236" s="58" t="s">
        <v>26</v>
      </c>
      <c r="M236" s="54" t="s">
        <v>960</v>
      </c>
      <c r="N236" s="54" t="s">
        <v>1467</v>
      </c>
      <c r="O236" s="54"/>
      <c r="P236" s="56" t="s">
        <v>1527</v>
      </c>
    </row>
    <row r="237" spans="1:16" x14ac:dyDescent="0.25">
      <c r="A237" s="53">
        <v>236</v>
      </c>
      <c r="B237" s="54" t="s">
        <v>1398</v>
      </c>
      <c r="C237" t="s">
        <v>1528</v>
      </c>
      <c r="D237" s="54"/>
      <c r="E237" s="54" t="s">
        <v>45</v>
      </c>
      <c r="F237" s="54" t="s">
        <v>1005</v>
      </c>
      <c r="G237" s="62">
        <v>345</v>
      </c>
      <c r="H237" s="62">
        <v>10.35</v>
      </c>
      <c r="I237" s="62">
        <v>334.65</v>
      </c>
      <c r="J237" s="57">
        <v>1</v>
      </c>
      <c r="K237" s="58" t="s">
        <v>26</v>
      </c>
      <c r="M237" s="54" t="s">
        <v>1043</v>
      </c>
      <c r="N237" s="54" t="s">
        <v>971</v>
      </c>
      <c r="O237" s="54"/>
      <c r="P237" s="56" t="s">
        <v>1529</v>
      </c>
    </row>
    <row r="238" spans="1:16" x14ac:dyDescent="0.25">
      <c r="A238" s="53">
        <v>237</v>
      </c>
      <c r="B238" s="54" t="s">
        <v>1398</v>
      </c>
      <c r="C238" t="s">
        <v>1530</v>
      </c>
      <c r="D238" s="54"/>
      <c r="E238" s="54" t="s">
        <v>45</v>
      </c>
      <c r="F238" s="54" t="s">
        <v>1005</v>
      </c>
      <c r="G238" s="62">
        <v>2710.71</v>
      </c>
      <c r="H238" s="62">
        <v>81.319999999999993</v>
      </c>
      <c r="I238" s="62">
        <v>2629.39</v>
      </c>
      <c r="J238" s="57">
        <v>1</v>
      </c>
      <c r="K238" s="58" t="s">
        <v>26</v>
      </c>
      <c r="M238" s="54" t="s">
        <v>1043</v>
      </c>
      <c r="N238" s="54" t="s">
        <v>971</v>
      </c>
      <c r="O238" s="54"/>
      <c r="P238" s="56" t="s">
        <v>1531</v>
      </c>
    </row>
    <row r="239" spans="1:16" x14ac:dyDescent="0.25">
      <c r="A239" s="53">
        <v>238</v>
      </c>
      <c r="B239" s="54" t="s">
        <v>1398</v>
      </c>
      <c r="C239" t="s">
        <v>1532</v>
      </c>
      <c r="D239" s="54"/>
      <c r="E239" s="54" t="s">
        <v>1080</v>
      </c>
      <c r="F239" s="54" t="s">
        <v>1129</v>
      </c>
      <c r="G239" s="62">
        <v>51.5</v>
      </c>
      <c r="H239" s="62">
        <v>1.55</v>
      </c>
      <c r="I239" s="62">
        <v>49.95</v>
      </c>
      <c r="J239" s="57">
        <v>1</v>
      </c>
      <c r="K239" s="58" t="s">
        <v>26</v>
      </c>
      <c r="M239" s="54" t="s">
        <v>1095</v>
      </c>
      <c r="N239" s="54" t="s">
        <v>1018</v>
      </c>
      <c r="O239" s="54"/>
      <c r="P239" s="56" t="s">
        <v>1136</v>
      </c>
    </row>
    <row r="240" spans="1:16" x14ac:dyDescent="0.25">
      <c r="A240" s="53">
        <v>239</v>
      </c>
      <c r="B240" s="54" t="s">
        <v>1398</v>
      </c>
      <c r="C240" t="s">
        <v>1533</v>
      </c>
      <c r="D240" s="54"/>
      <c r="E240" s="54" t="s">
        <v>1004</v>
      </c>
      <c r="F240" s="54" t="s">
        <v>1129</v>
      </c>
      <c r="G240" s="62">
        <v>228</v>
      </c>
      <c r="H240" s="62">
        <v>6.84</v>
      </c>
      <c r="I240" s="62">
        <v>221.16</v>
      </c>
      <c r="J240" s="57">
        <v>1</v>
      </c>
      <c r="K240" s="58" t="s">
        <v>26</v>
      </c>
      <c r="M240" s="54" t="s">
        <v>899</v>
      </c>
      <c r="N240" s="54" t="s">
        <v>1086</v>
      </c>
      <c r="O240" s="54"/>
      <c r="P240" s="56" t="s">
        <v>1136</v>
      </c>
    </row>
    <row r="241" spans="1:16" x14ac:dyDescent="0.25">
      <c r="A241" s="53">
        <v>240</v>
      </c>
      <c r="B241" s="54" t="s">
        <v>1398</v>
      </c>
      <c r="C241" t="s">
        <v>1534</v>
      </c>
      <c r="D241" s="54"/>
      <c r="E241" s="54" t="s">
        <v>45</v>
      </c>
      <c r="F241" s="54" t="s">
        <v>1005</v>
      </c>
      <c r="G241" s="62">
        <v>2665</v>
      </c>
      <c r="H241" s="62">
        <v>79.95</v>
      </c>
      <c r="I241" s="62">
        <v>2585.0500000000002</v>
      </c>
      <c r="J241" s="57">
        <v>1</v>
      </c>
      <c r="K241" s="58" t="s">
        <v>26</v>
      </c>
      <c r="M241" s="54" t="s">
        <v>1043</v>
      </c>
      <c r="N241" s="54" t="s">
        <v>971</v>
      </c>
      <c r="O241" s="54"/>
      <c r="P241" s="56" t="s">
        <v>1535</v>
      </c>
    </row>
    <row r="242" spans="1:16" x14ac:dyDescent="0.25">
      <c r="A242" s="53">
        <v>241</v>
      </c>
      <c r="B242" s="54" t="s">
        <v>1398</v>
      </c>
      <c r="C242" t="s">
        <v>1536</v>
      </c>
      <c r="D242" s="54"/>
      <c r="E242" s="54" t="s">
        <v>45</v>
      </c>
      <c r="F242" s="54" t="s">
        <v>1005</v>
      </c>
      <c r="G242" s="62">
        <v>5112.2700000000004</v>
      </c>
      <c r="H242" s="62">
        <v>153.37</v>
      </c>
      <c r="I242" s="62">
        <v>4958.8999999999996</v>
      </c>
      <c r="J242" s="57">
        <v>1</v>
      </c>
      <c r="K242" s="58" t="s">
        <v>26</v>
      </c>
      <c r="M242" s="54" t="s">
        <v>1043</v>
      </c>
      <c r="N242" s="54" t="s">
        <v>971</v>
      </c>
      <c r="O242" s="54"/>
      <c r="P242" s="56" t="s">
        <v>1537</v>
      </c>
    </row>
    <row r="243" spans="1:16" x14ac:dyDescent="0.25">
      <c r="A243" s="53">
        <v>242</v>
      </c>
      <c r="B243" s="54" t="s">
        <v>1398</v>
      </c>
      <c r="C243" t="s">
        <v>1538</v>
      </c>
      <c r="D243" s="54"/>
      <c r="E243" s="54" t="s">
        <v>1539</v>
      </c>
      <c r="F243" s="54" t="s">
        <v>1005</v>
      </c>
      <c r="G243" s="62">
        <v>195</v>
      </c>
      <c r="H243" s="62">
        <v>5.85</v>
      </c>
      <c r="I243" s="62">
        <v>189.15</v>
      </c>
      <c r="J243" s="57">
        <v>1</v>
      </c>
      <c r="K243" s="58" t="s">
        <v>26</v>
      </c>
      <c r="M243" s="54" t="s">
        <v>1485</v>
      </c>
      <c r="N243" s="54" t="s">
        <v>961</v>
      </c>
      <c r="O243" s="54"/>
      <c r="P243" s="56" t="s">
        <v>1540</v>
      </c>
    </row>
    <row r="244" spans="1:16" x14ac:dyDescent="0.25">
      <c r="A244" s="53">
        <v>243</v>
      </c>
      <c r="B244" s="54" t="s">
        <v>1398</v>
      </c>
      <c r="C244" t="s">
        <v>1541</v>
      </c>
      <c r="D244" s="54"/>
      <c r="E244" s="54" t="s">
        <v>1542</v>
      </c>
      <c r="F244" s="54" t="s">
        <v>1005</v>
      </c>
      <c r="G244" s="62">
        <v>195</v>
      </c>
      <c r="H244" s="62">
        <v>5.85</v>
      </c>
      <c r="I244" s="62">
        <v>189.15</v>
      </c>
      <c r="J244" s="57">
        <v>1</v>
      </c>
      <c r="K244" s="58" t="s">
        <v>26</v>
      </c>
      <c r="M244" s="54" t="s">
        <v>1485</v>
      </c>
      <c r="N244" s="54" t="s">
        <v>961</v>
      </c>
      <c r="O244" s="54"/>
      <c r="P244" s="56" t="s">
        <v>1540</v>
      </c>
    </row>
    <row r="245" spans="1:16" x14ac:dyDescent="0.25">
      <c r="A245" s="53">
        <v>244</v>
      </c>
      <c r="B245" s="54" t="s">
        <v>1398</v>
      </c>
      <c r="C245" t="s">
        <v>1543</v>
      </c>
      <c r="D245" s="54"/>
      <c r="E245" s="54" t="s">
        <v>45</v>
      </c>
      <c r="F245" s="54" t="s">
        <v>1021</v>
      </c>
      <c r="G245" s="62">
        <v>4117.08</v>
      </c>
      <c r="H245" s="62">
        <v>123.51</v>
      </c>
      <c r="I245" s="62">
        <v>3993.57</v>
      </c>
      <c r="J245" s="57">
        <v>1</v>
      </c>
      <c r="K245" s="58" t="s">
        <v>26</v>
      </c>
      <c r="M245" s="54" t="s">
        <v>810</v>
      </c>
      <c r="N245" s="54" t="s">
        <v>1022</v>
      </c>
      <c r="O245" s="54"/>
      <c r="P245" s="56" t="s">
        <v>1544</v>
      </c>
    </row>
    <row r="246" spans="1:16" x14ac:dyDescent="0.25">
      <c r="A246" s="53">
        <v>245</v>
      </c>
      <c r="B246" s="54" t="s">
        <v>1398</v>
      </c>
      <c r="C246" t="s">
        <v>1545</v>
      </c>
      <c r="D246" s="54"/>
      <c r="E246" s="54" t="s">
        <v>45</v>
      </c>
      <c r="F246" s="54" t="s">
        <v>1021</v>
      </c>
      <c r="G246" s="62">
        <v>4117.08</v>
      </c>
      <c r="H246" s="62">
        <v>123.51</v>
      </c>
      <c r="I246" s="62">
        <v>3993.57</v>
      </c>
      <c r="J246" s="57">
        <v>1</v>
      </c>
      <c r="K246" s="58" t="s">
        <v>26</v>
      </c>
      <c r="M246" s="54" t="s">
        <v>810</v>
      </c>
      <c r="N246" s="54" t="s">
        <v>1022</v>
      </c>
      <c r="O246" s="54"/>
      <c r="P246" s="56" t="s">
        <v>1546</v>
      </c>
    </row>
    <row r="247" spans="1:16" x14ac:dyDescent="0.25">
      <c r="A247" s="53">
        <v>246</v>
      </c>
      <c r="B247" s="54" t="s">
        <v>1398</v>
      </c>
      <c r="C247" t="s">
        <v>1547</v>
      </c>
      <c r="D247" s="54"/>
      <c r="E247" s="54" t="s">
        <v>45</v>
      </c>
      <c r="F247" s="54" t="s">
        <v>1021</v>
      </c>
      <c r="G247" s="62">
        <v>4703.1499999999996</v>
      </c>
      <c r="H247" s="62">
        <v>141.09</v>
      </c>
      <c r="I247" s="62">
        <v>4562.0600000000004</v>
      </c>
      <c r="J247" s="57">
        <v>1</v>
      </c>
      <c r="K247" s="58" t="s">
        <v>26</v>
      </c>
      <c r="M247" s="54" t="s">
        <v>810</v>
      </c>
      <c r="N247" s="54" t="s">
        <v>1022</v>
      </c>
      <c r="O247" s="54"/>
      <c r="P247" s="56" t="s">
        <v>1548</v>
      </c>
    </row>
    <row r="248" spans="1:16" x14ac:dyDescent="0.25">
      <c r="A248" s="53">
        <v>247</v>
      </c>
      <c r="B248" s="54" t="s">
        <v>1398</v>
      </c>
      <c r="C248" t="s">
        <v>1549</v>
      </c>
      <c r="D248" s="54"/>
      <c r="E248" s="54" t="s">
        <v>463</v>
      </c>
      <c r="F248" s="54" t="s">
        <v>1005</v>
      </c>
      <c r="G248" s="62">
        <v>206</v>
      </c>
      <c r="H248" s="62">
        <v>6.18</v>
      </c>
      <c r="I248" s="62">
        <v>199.82</v>
      </c>
      <c r="J248" s="57">
        <v>1</v>
      </c>
      <c r="K248" s="58" t="s">
        <v>26</v>
      </c>
      <c r="M248" s="54" t="s">
        <v>463</v>
      </c>
      <c r="N248" s="54"/>
      <c r="O248" s="54"/>
      <c r="P248" s="56" t="s">
        <v>1550</v>
      </c>
    </row>
    <row r="249" spans="1:16" x14ac:dyDescent="0.25">
      <c r="A249" s="53">
        <v>248</v>
      </c>
      <c r="B249" s="54" t="s">
        <v>1398</v>
      </c>
      <c r="C249" t="s">
        <v>1551</v>
      </c>
      <c r="D249" s="54"/>
      <c r="E249" s="54" t="s">
        <v>1004</v>
      </c>
      <c r="F249" s="54" t="s">
        <v>1129</v>
      </c>
      <c r="G249" s="62">
        <v>6152.26</v>
      </c>
      <c r="H249" s="62">
        <v>184.57</v>
      </c>
      <c r="I249" s="62">
        <v>5967.69</v>
      </c>
      <c r="J249" s="57">
        <v>1</v>
      </c>
      <c r="K249" s="58" t="s">
        <v>26</v>
      </c>
      <c r="M249" s="54" t="s">
        <v>1244</v>
      </c>
      <c r="N249" s="54"/>
      <c r="O249" s="54"/>
      <c r="P249" s="56" t="s">
        <v>1552</v>
      </c>
    </row>
    <row r="250" spans="1:16" x14ac:dyDescent="0.25">
      <c r="A250" s="53">
        <v>249</v>
      </c>
      <c r="B250" s="54" t="s">
        <v>1398</v>
      </c>
      <c r="C250" t="s">
        <v>1553</v>
      </c>
      <c r="D250" s="54"/>
      <c r="E250" s="54" t="s">
        <v>463</v>
      </c>
      <c r="F250" s="54" t="s">
        <v>1005</v>
      </c>
      <c r="G250" s="62">
        <v>891</v>
      </c>
      <c r="H250" s="62">
        <v>26.73</v>
      </c>
      <c r="I250" s="62">
        <v>864.27</v>
      </c>
      <c r="J250" s="57">
        <v>1</v>
      </c>
      <c r="K250" s="58" t="s">
        <v>26</v>
      </c>
      <c r="M250" s="54" t="s">
        <v>463</v>
      </c>
      <c r="N250" s="54"/>
      <c r="O250" s="54"/>
      <c r="P250" s="56" t="s">
        <v>1554</v>
      </c>
    </row>
    <row r="251" spans="1:16" x14ac:dyDescent="0.25">
      <c r="A251" s="53">
        <v>250</v>
      </c>
      <c r="B251" s="54" t="s">
        <v>1398</v>
      </c>
      <c r="C251" t="s">
        <v>1555</v>
      </c>
      <c r="D251" s="54"/>
      <c r="E251" s="54" t="s">
        <v>463</v>
      </c>
      <c r="F251" s="54" t="s">
        <v>1005</v>
      </c>
      <c r="G251" s="62">
        <v>339</v>
      </c>
      <c r="H251" s="62">
        <v>10.17</v>
      </c>
      <c r="I251" s="62">
        <v>328.83</v>
      </c>
      <c r="J251" s="57">
        <v>1</v>
      </c>
      <c r="K251" s="58" t="s">
        <v>26</v>
      </c>
      <c r="M251" s="54" t="s">
        <v>463</v>
      </c>
      <c r="N251" s="54"/>
      <c r="O251" s="54"/>
      <c r="P251" s="56" t="s">
        <v>1556</v>
      </c>
    </row>
    <row r="252" spans="1:16" x14ac:dyDescent="0.25">
      <c r="A252" s="53">
        <v>251</v>
      </c>
      <c r="B252" s="54" t="s">
        <v>1398</v>
      </c>
      <c r="C252" t="s">
        <v>1557</v>
      </c>
      <c r="D252" s="54"/>
      <c r="E252" s="54" t="s">
        <v>463</v>
      </c>
      <c r="F252" s="54" t="s">
        <v>1005</v>
      </c>
      <c r="G252" s="62">
        <v>12303.32</v>
      </c>
      <c r="H252" s="62">
        <v>369.1</v>
      </c>
      <c r="I252" s="62">
        <v>11934.22</v>
      </c>
      <c r="J252" s="57">
        <v>1</v>
      </c>
      <c r="K252" s="58" t="s">
        <v>26</v>
      </c>
      <c r="M252" s="54" t="s">
        <v>1558</v>
      </c>
      <c r="N252" s="54" t="s">
        <v>1559</v>
      </c>
      <c r="O252" s="54"/>
      <c r="P252" s="56" t="s">
        <v>1560</v>
      </c>
    </row>
    <row r="253" spans="1:16" x14ac:dyDescent="0.25">
      <c r="A253" s="53">
        <v>252</v>
      </c>
      <c r="B253" s="54" t="s">
        <v>1398</v>
      </c>
      <c r="C253" t="s">
        <v>1561</v>
      </c>
      <c r="D253" s="54"/>
      <c r="E253" s="54" t="s">
        <v>463</v>
      </c>
      <c r="F253" s="54" t="s">
        <v>1005</v>
      </c>
      <c r="G253" s="62">
        <v>358.54</v>
      </c>
      <c r="H253" s="62">
        <v>10.76</v>
      </c>
      <c r="I253" s="62">
        <v>347.78</v>
      </c>
      <c r="J253" s="57">
        <v>1</v>
      </c>
      <c r="K253" s="58" t="s">
        <v>26</v>
      </c>
      <c r="M253" s="54" t="s">
        <v>463</v>
      </c>
      <c r="N253" s="54"/>
      <c r="O253" s="54"/>
      <c r="P253" s="56" t="s">
        <v>1562</v>
      </c>
    </row>
    <row r="254" spans="1:16" x14ac:dyDescent="0.25">
      <c r="A254" s="53">
        <v>253</v>
      </c>
      <c r="B254" s="54" t="s">
        <v>1398</v>
      </c>
      <c r="C254" t="s">
        <v>1563</v>
      </c>
      <c r="D254" s="54"/>
      <c r="E254" s="54" t="s">
        <v>463</v>
      </c>
      <c r="F254" s="54" t="s">
        <v>1005</v>
      </c>
      <c r="G254" s="62">
        <v>206</v>
      </c>
      <c r="H254" s="62">
        <v>6.18</v>
      </c>
      <c r="I254" s="62">
        <v>199.82</v>
      </c>
      <c r="J254" s="57">
        <v>1</v>
      </c>
      <c r="K254" s="58" t="s">
        <v>26</v>
      </c>
      <c r="M254" s="54" t="s">
        <v>463</v>
      </c>
      <c r="N254" s="54"/>
      <c r="O254" s="54"/>
      <c r="P254" s="56" t="s">
        <v>1564</v>
      </c>
    </row>
    <row r="255" spans="1:16" x14ac:dyDescent="0.25">
      <c r="A255" s="53">
        <v>254</v>
      </c>
      <c r="B255" s="54" t="s">
        <v>1398</v>
      </c>
      <c r="C255" t="s">
        <v>1565</v>
      </c>
      <c r="D255" s="54"/>
      <c r="E255" s="54" t="s">
        <v>959</v>
      </c>
      <c r="F255" s="54" t="s">
        <v>1005</v>
      </c>
      <c r="G255" s="62">
        <v>6586.29</v>
      </c>
      <c r="H255" s="62">
        <v>197.59</v>
      </c>
      <c r="I255" s="62">
        <v>6388.7</v>
      </c>
      <c r="J255" s="57">
        <v>1</v>
      </c>
      <c r="K255" s="58" t="s">
        <v>26</v>
      </c>
      <c r="M255" s="54" t="s">
        <v>51</v>
      </c>
      <c r="N255" s="54"/>
      <c r="O255" s="54"/>
      <c r="P255" s="56" t="s">
        <v>1566</v>
      </c>
    </row>
    <row r="256" spans="1:16" x14ac:dyDescent="0.25">
      <c r="A256" s="53">
        <v>255</v>
      </c>
      <c r="B256" s="54" t="s">
        <v>1398</v>
      </c>
      <c r="C256" t="s">
        <v>1567</v>
      </c>
      <c r="D256" s="54"/>
      <c r="E256" s="54" t="s">
        <v>959</v>
      </c>
      <c r="F256" s="54" t="s">
        <v>1005</v>
      </c>
      <c r="G256" s="62">
        <v>6740.24</v>
      </c>
      <c r="H256" s="62">
        <v>202.21</v>
      </c>
      <c r="I256" s="62">
        <v>6538.03</v>
      </c>
      <c r="J256" s="57">
        <v>1</v>
      </c>
      <c r="K256" s="58" t="s">
        <v>26</v>
      </c>
      <c r="M256" s="54" t="s">
        <v>51</v>
      </c>
      <c r="N256" s="54"/>
      <c r="O256" s="54"/>
      <c r="P256" s="56" t="s">
        <v>1568</v>
      </c>
    </row>
    <row r="257" spans="1:16" x14ac:dyDescent="0.25">
      <c r="A257" s="53">
        <v>256</v>
      </c>
      <c r="B257" s="54" t="s">
        <v>1398</v>
      </c>
      <c r="C257" t="s">
        <v>1569</v>
      </c>
      <c r="D257" s="54"/>
      <c r="E257" s="54" t="s">
        <v>1383</v>
      </c>
      <c r="F257" s="54" t="s">
        <v>1129</v>
      </c>
      <c r="G257" s="62">
        <v>4856.97</v>
      </c>
      <c r="H257" s="62">
        <v>145.71</v>
      </c>
      <c r="I257" s="62">
        <v>4711.26</v>
      </c>
      <c r="J257" s="57">
        <v>1</v>
      </c>
      <c r="K257" s="58" t="s">
        <v>26</v>
      </c>
      <c r="M257" s="54" t="s">
        <v>266</v>
      </c>
      <c r="N257" s="54"/>
      <c r="O257" s="54"/>
      <c r="P257" s="56" t="s">
        <v>1570</v>
      </c>
    </row>
    <row r="258" spans="1:16" x14ac:dyDescent="0.25">
      <c r="A258" s="53">
        <v>257</v>
      </c>
      <c r="B258" s="54" t="s">
        <v>1398</v>
      </c>
      <c r="C258" t="s">
        <v>1571</v>
      </c>
      <c r="D258" s="54"/>
      <c r="E258" s="54" t="s">
        <v>1572</v>
      </c>
      <c r="F258" s="54" t="s">
        <v>1005</v>
      </c>
      <c r="G258" s="62">
        <v>5663.06</v>
      </c>
      <c r="H258" s="62">
        <v>169.89</v>
      </c>
      <c r="I258" s="62">
        <v>5493.17</v>
      </c>
      <c r="J258" s="57">
        <v>1</v>
      </c>
      <c r="K258" s="58" t="s">
        <v>26</v>
      </c>
      <c r="M258" s="54" t="s">
        <v>933</v>
      </c>
      <c r="N258" s="54" t="s">
        <v>1245</v>
      </c>
      <c r="O258" s="54"/>
      <c r="P258" s="56" t="s">
        <v>1573</v>
      </c>
    </row>
    <row r="259" spans="1:16" x14ac:dyDescent="0.25">
      <c r="A259" s="53">
        <v>258</v>
      </c>
      <c r="B259" s="54" t="s">
        <v>1398</v>
      </c>
      <c r="C259" t="s">
        <v>1574</v>
      </c>
      <c r="D259" s="54"/>
      <c r="E259" s="54" t="s">
        <v>959</v>
      </c>
      <c r="F259" s="54" t="s">
        <v>1005</v>
      </c>
      <c r="G259" s="62">
        <v>6955.99</v>
      </c>
      <c r="H259" s="62">
        <v>208.68</v>
      </c>
      <c r="I259" s="62">
        <v>6747.31</v>
      </c>
      <c r="J259" s="57">
        <v>1</v>
      </c>
      <c r="K259" s="58" t="s">
        <v>26</v>
      </c>
      <c r="M259" s="54" t="s">
        <v>51</v>
      </c>
      <c r="N259" s="54"/>
      <c r="O259" s="54"/>
      <c r="P259" s="56" t="s">
        <v>1575</v>
      </c>
    </row>
    <row r="260" spans="1:16" x14ac:dyDescent="0.25">
      <c r="A260" s="53">
        <v>259</v>
      </c>
      <c r="B260" s="54" t="s">
        <v>1398</v>
      </c>
      <c r="C260" t="s">
        <v>1576</v>
      </c>
      <c r="D260" s="54"/>
      <c r="E260" s="54" t="s">
        <v>463</v>
      </c>
      <c r="F260" s="54" t="s">
        <v>1005</v>
      </c>
      <c r="G260" s="62">
        <v>2660</v>
      </c>
      <c r="H260" s="62">
        <v>79.8</v>
      </c>
      <c r="I260" s="62">
        <v>2580.1999999999998</v>
      </c>
      <c r="J260" s="57">
        <v>1</v>
      </c>
      <c r="K260" s="58" t="s">
        <v>26</v>
      </c>
      <c r="M260" s="54" t="s">
        <v>1577</v>
      </c>
      <c r="N260" s="54" t="s">
        <v>1470</v>
      </c>
      <c r="O260" s="54"/>
      <c r="P260" s="56" t="s">
        <v>1562</v>
      </c>
    </row>
    <row r="261" spans="1:16" x14ac:dyDescent="0.25">
      <c r="A261" s="53">
        <v>260</v>
      </c>
      <c r="B261" s="54" t="s">
        <v>1578</v>
      </c>
      <c r="C261" s="55" t="s">
        <v>1579</v>
      </c>
      <c r="D261" s="54"/>
      <c r="E261" s="54" t="s">
        <v>1580</v>
      </c>
      <c r="F261" s="54" t="s">
        <v>33</v>
      </c>
      <c r="G261" s="62">
        <v>6097.35</v>
      </c>
      <c r="H261" s="62">
        <v>182.92</v>
      </c>
      <c r="I261" s="62">
        <v>5914.43</v>
      </c>
      <c r="J261" s="57">
        <v>1</v>
      </c>
      <c r="K261" s="58" t="s">
        <v>54</v>
      </c>
      <c r="M261" s="54" t="s">
        <v>270</v>
      </c>
      <c r="N261" s="54" t="s">
        <v>1581</v>
      </c>
      <c r="O261" s="54"/>
      <c r="P261" s="56" t="s">
        <v>1582</v>
      </c>
    </row>
    <row r="262" spans="1:16" x14ac:dyDescent="0.25">
      <c r="A262" s="53">
        <v>261</v>
      </c>
      <c r="B262" s="54" t="s">
        <v>1578</v>
      </c>
      <c r="C262" s="55" t="s">
        <v>1583</v>
      </c>
      <c r="D262" s="54"/>
      <c r="E262" s="54" t="s">
        <v>1584</v>
      </c>
      <c r="F262" s="54" t="s">
        <v>27</v>
      </c>
      <c r="G262" s="62">
        <v>2355.59</v>
      </c>
      <c r="H262" s="62">
        <v>70.67</v>
      </c>
      <c r="I262" s="62">
        <v>2284.92</v>
      </c>
      <c r="J262" s="57">
        <v>1</v>
      </c>
      <c r="K262" s="58" t="s">
        <v>28</v>
      </c>
      <c r="M262" s="54" t="s">
        <v>1585</v>
      </c>
      <c r="N262" s="54" t="s">
        <v>1586</v>
      </c>
      <c r="O262" s="54"/>
      <c r="P262" s="56" t="s">
        <v>1587</v>
      </c>
    </row>
    <row r="263" spans="1:16" x14ac:dyDescent="0.25">
      <c r="A263" s="53">
        <v>262</v>
      </c>
      <c r="B263" s="54" t="s">
        <v>1578</v>
      </c>
      <c r="C263" t="s">
        <v>1588</v>
      </c>
      <c r="D263" s="54"/>
      <c r="E263" s="54" t="s">
        <v>1589</v>
      </c>
      <c r="F263" s="54" t="s">
        <v>422</v>
      </c>
      <c r="G263" s="62">
        <v>2647.79</v>
      </c>
      <c r="H263" s="62">
        <v>79.430000000000007</v>
      </c>
      <c r="I263" s="62">
        <v>2568.36</v>
      </c>
      <c r="J263" s="57">
        <v>1</v>
      </c>
      <c r="K263" s="58" t="s">
        <v>28</v>
      </c>
      <c r="M263" s="54" t="s">
        <v>38</v>
      </c>
      <c r="N263" s="54" t="s">
        <v>1590</v>
      </c>
      <c r="O263" s="54"/>
      <c r="P263" s="56" t="s">
        <v>1587</v>
      </c>
    </row>
    <row r="264" spans="1:16" x14ac:dyDescent="0.25">
      <c r="A264" s="53">
        <v>263</v>
      </c>
      <c r="B264" s="54" t="s">
        <v>1578</v>
      </c>
      <c r="C264" s="55" t="s">
        <v>1591</v>
      </c>
      <c r="D264" s="54"/>
      <c r="E264" s="54" t="s">
        <v>422</v>
      </c>
      <c r="F264" s="54" t="s">
        <v>422</v>
      </c>
      <c r="G264" s="62">
        <v>596.13</v>
      </c>
      <c r="H264" s="62">
        <v>17.88</v>
      </c>
      <c r="I264" s="62">
        <v>578.25</v>
      </c>
      <c r="J264" s="57">
        <v>1</v>
      </c>
      <c r="K264" s="58" t="s">
        <v>28</v>
      </c>
      <c r="M264" s="54" t="s">
        <v>1592</v>
      </c>
      <c r="N264" s="54" t="s">
        <v>1593</v>
      </c>
      <c r="O264" s="54"/>
      <c r="P264" s="56" t="s">
        <v>1594</v>
      </c>
    </row>
    <row r="265" spans="1:16" x14ac:dyDescent="0.25">
      <c r="A265" s="53">
        <v>264</v>
      </c>
      <c r="B265" s="54" t="s">
        <v>1578</v>
      </c>
      <c r="C265" s="55" t="s">
        <v>1595</v>
      </c>
      <c r="D265" s="54"/>
      <c r="E265" s="54" t="s">
        <v>422</v>
      </c>
      <c r="F265" s="54" t="s">
        <v>422</v>
      </c>
      <c r="G265" s="62">
        <v>2948.95</v>
      </c>
      <c r="H265" s="62">
        <v>88.47</v>
      </c>
      <c r="I265" s="62">
        <v>2860.48</v>
      </c>
      <c r="J265" s="57">
        <v>1</v>
      </c>
      <c r="K265" s="58" t="s">
        <v>54</v>
      </c>
      <c r="M265" s="54" t="s">
        <v>1596</v>
      </c>
      <c r="N265" s="54" t="s">
        <v>1597</v>
      </c>
      <c r="O265" s="54"/>
      <c r="P265" s="56" t="s">
        <v>1598</v>
      </c>
    </row>
    <row r="266" spans="1:16" x14ac:dyDescent="0.25">
      <c r="A266" s="53">
        <v>265</v>
      </c>
      <c r="B266" s="54" t="s">
        <v>1578</v>
      </c>
      <c r="C266" s="55" t="s">
        <v>1599</v>
      </c>
      <c r="D266" s="54"/>
      <c r="E266" s="54" t="s">
        <v>422</v>
      </c>
      <c r="F266" s="54" t="s">
        <v>422</v>
      </c>
      <c r="G266" s="62">
        <v>476.68</v>
      </c>
      <c r="H266" s="62">
        <v>14.3</v>
      </c>
      <c r="I266" s="62">
        <v>462.38</v>
      </c>
      <c r="J266" s="57">
        <v>1</v>
      </c>
      <c r="K266" s="58" t="s">
        <v>28</v>
      </c>
      <c r="M266" s="54" t="s">
        <v>1600</v>
      </c>
      <c r="N266" s="54" t="s">
        <v>1581</v>
      </c>
      <c r="O266" s="54"/>
      <c r="P266" s="56" t="s">
        <v>1601</v>
      </c>
    </row>
    <row r="267" spans="1:16" x14ac:dyDescent="0.25">
      <c r="A267" s="53">
        <v>266</v>
      </c>
      <c r="B267" s="54" t="s">
        <v>1578</v>
      </c>
      <c r="C267" s="55" t="s">
        <v>1602</v>
      </c>
      <c r="D267" s="54"/>
      <c r="E267" s="54" t="s">
        <v>1603</v>
      </c>
      <c r="F267" s="54" t="s">
        <v>1603</v>
      </c>
      <c r="G267" s="62">
        <v>3778.53</v>
      </c>
      <c r="H267" s="62">
        <v>113.36</v>
      </c>
      <c r="I267" s="62">
        <v>3665.17</v>
      </c>
      <c r="J267" s="57">
        <v>1</v>
      </c>
      <c r="K267" s="58" t="s">
        <v>28</v>
      </c>
      <c r="M267" s="54" t="s">
        <v>1604</v>
      </c>
      <c r="N267" s="54" t="s">
        <v>1605</v>
      </c>
      <c r="O267" s="54"/>
      <c r="P267" s="56" t="s">
        <v>1606</v>
      </c>
    </row>
    <row r="268" spans="1:16" x14ac:dyDescent="0.25">
      <c r="A268" s="53">
        <v>267</v>
      </c>
      <c r="B268" s="54" t="s">
        <v>1578</v>
      </c>
      <c r="C268" s="55" t="s">
        <v>1607</v>
      </c>
      <c r="D268" s="54"/>
      <c r="E268" s="54" t="s">
        <v>45</v>
      </c>
      <c r="F268" s="54" t="s">
        <v>1005</v>
      </c>
      <c r="G268" s="62">
        <v>3418.64</v>
      </c>
      <c r="H268" s="62">
        <v>102.56</v>
      </c>
      <c r="I268" s="62">
        <v>3316.08</v>
      </c>
      <c r="J268" s="57">
        <v>1</v>
      </c>
      <c r="K268" s="58" t="s">
        <v>26</v>
      </c>
      <c r="M268" s="54" t="s">
        <v>1043</v>
      </c>
      <c r="N268" s="54" t="s">
        <v>971</v>
      </c>
      <c r="O268" s="54"/>
      <c r="P268" s="56" t="s">
        <v>1608</v>
      </c>
    </row>
    <row r="269" spans="1:16" x14ac:dyDescent="0.25">
      <c r="A269" s="53">
        <v>268</v>
      </c>
      <c r="B269" s="54" t="s">
        <v>1578</v>
      </c>
      <c r="C269" s="55" t="s">
        <v>1609</v>
      </c>
      <c r="D269" s="54"/>
      <c r="E269" s="54" t="s">
        <v>422</v>
      </c>
      <c r="F269" s="54" t="s">
        <v>422</v>
      </c>
      <c r="G269" s="62">
        <v>4724.55</v>
      </c>
      <c r="H269" s="62">
        <v>141.74</v>
      </c>
      <c r="I269" s="62">
        <v>4582.8100000000004</v>
      </c>
      <c r="J269" s="57">
        <v>1</v>
      </c>
      <c r="K269" s="58" t="s">
        <v>28</v>
      </c>
      <c r="M269" s="54" t="s">
        <v>1610</v>
      </c>
      <c r="N269" s="54" t="s">
        <v>1593</v>
      </c>
      <c r="O269" s="54"/>
      <c r="P269" s="56" t="s">
        <v>1611</v>
      </c>
    </row>
    <row r="270" spans="1:16" x14ac:dyDescent="0.25">
      <c r="A270" s="53">
        <v>269</v>
      </c>
      <c r="B270" s="54" t="s">
        <v>1578</v>
      </c>
      <c r="C270" s="55" t="s">
        <v>1612</v>
      </c>
      <c r="D270" s="54"/>
      <c r="E270" s="54" t="s">
        <v>1603</v>
      </c>
      <c r="F270" s="54" t="s">
        <v>1603</v>
      </c>
      <c r="G270" s="62">
        <v>2608.34</v>
      </c>
      <c r="H270" s="62">
        <v>78.25</v>
      </c>
      <c r="I270" s="62">
        <v>2530.09</v>
      </c>
      <c r="J270" s="57">
        <v>1</v>
      </c>
      <c r="K270" s="58" t="s">
        <v>28</v>
      </c>
      <c r="M270" s="54" t="s">
        <v>1613</v>
      </c>
      <c r="N270" s="54" t="s">
        <v>1614</v>
      </c>
      <c r="O270" s="54"/>
      <c r="P270" s="56" t="s">
        <v>1608</v>
      </c>
    </row>
    <row r="271" spans="1:16" x14ac:dyDescent="0.25">
      <c r="A271" s="53">
        <v>270</v>
      </c>
      <c r="B271" s="54" t="s">
        <v>1578</v>
      </c>
      <c r="C271" s="55" t="s">
        <v>1615</v>
      </c>
      <c r="D271" s="54"/>
      <c r="E271" s="54" t="s">
        <v>1616</v>
      </c>
      <c r="F271" s="54" t="s">
        <v>398</v>
      </c>
      <c r="G271" s="62">
        <v>1332.32</v>
      </c>
      <c r="H271" s="62">
        <v>39.97</v>
      </c>
      <c r="I271" s="62">
        <v>1292.3499999999999</v>
      </c>
      <c r="J271" s="57">
        <v>1</v>
      </c>
      <c r="K271" s="58" t="s">
        <v>28</v>
      </c>
      <c r="M271" s="54" t="s">
        <v>1617</v>
      </c>
      <c r="N271" s="54" t="s">
        <v>1618</v>
      </c>
      <c r="O271" s="54"/>
      <c r="P271" s="56" t="s">
        <v>1619</v>
      </c>
    </row>
    <row r="272" spans="1:16" x14ac:dyDescent="0.25">
      <c r="A272" s="53">
        <v>271</v>
      </c>
      <c r="B272" s="54" t="s">
        <v>1578</v>
      </c>
      <c r="C272" s="55" t="s">
        <v>1620</v>
      </c>
      <c r="D272" s="54"/>
      <c r="E272" s="54" t="s">
        <v>1584</v>
      </c>
      <c r="F272" s="54" t="s">
        <v>27</v>
      </c>
      <c r="G272" s="62">
        <v>2918.44</v>
      </c>
      <c r="H272" s="62">
        <v>87.55</v>
      </c>
      <c r="I272" s="62">
        <v>2830.89</v>
      </c>
      <c r="J272" s="57">
        <v>1</v>
      </c>
      <c r="K272" s="58" t="s">
        <v>28</v>
      </c>
      <c r="M272" s="54" t="s">
        <v>1621</v>
      </c>
      <c r="N272" s="54" t="s">
        <v>1622</v>
      </c>
      <c r="O272" s="54"/>
      <c r="P272" s="56" t="s">
        <v>1619</v>
      </c>
    </row>
    <row r="273" spans="1:16" x14ac:dyDescent="0.25">
      <c r="A273" s="53">
        <v>272</v>
      </c>
      <c r="B273" s="54" t="s">
        <v>1578</v>
      </c>
      <c r="C273" s="55" t="s">
        <v>1623</v>
      </c>
      <c r="D273" s="54"/>
      <c r="E273" s="54" t="s">
        <v>1624</v>
      </c>
      <c r="F273" s="54" t="s">
        <v>1625</v>
      </c>
      <c r="G273" s="62">
        <v>656.36</v>
      </c>
      <c r="H273" s="62">
        <v>19.690000000000001</v>
      </c>
      <c r="I273" s="62">
        <v>636.66999999999996</v>
      </c>
      <c r="J273" s="57">
        <v>1</v>
      </c>
      <c r="K273" s="58" t="s">
        <v>28</v>
      </c>
      <c r="M273" s="54" t="s">
        <v>1626</v>
      </c>
      <c r="N273" s="54" t="s">
        <v>1627</v>
      </c>
      <c r="O273" s="54"/>
      <c r="P273" s="56" t="s">
        <v>1619</v>
      </c>
    </row>
    <row r="274" spans="1:16" x14ac:dyDescent="0.25">
      <c r="A274" s="53">
        <v>273</v>
      </c>
      <c r="B274" s="54" t="s">
        <v>1578</v>
      </c>
      <c r="C274" s="55" t="s">
        <v>1628</v>
      </c>
      <c r="D274" s="54"/>
      <c r="E274" s="54" t="s">
        <v>1589</v>
      </c>
      <c r="F274" s="54" t="s">
        <v>422</v>
      </c>
      <c r="G274" s="62">
        <v>898.2</v>
      </c>
      <c r="H274" s="62">
        <v>26.95</v>
      </c>
      <c r="I274" s="62">
        <v>871.25</v>
      </c>
      <c r="J274" s="57">
        <v>1</v>
      </c>
      <c r="K274" s="58" t="s">
        <v>28</v>
      </c>
      <c r="M274" s="54" t="s">
        <v>1629</v>
      </c>
      <c r="N274" s="54" t="s">
        <v>1590</v>
      </c>
      <c r="O274" s="54"/>
      <c r="P274" s="56" t="s">
        <v>1619</v>
      </c>
    </row>
    <row r="275" spans="1:16" x14ac:dyDescent="0.25">
      <c r="A275" s="53">
        <v>274</v>
      </c>
      <c r="B275" s="54" t="s">
        <v>1578</v>
      </c>
      <c r="C275" s="55" t="s">
        <v>1630</v>
      </c>
      <c r="D275" s="54"/>
      <c r="E275" s="54" t="s">
        <v>1080</v>
      </c>
      <c r="F275" s="54" t="s">
        <v>1005</v>
      </c>
      <c r="G275" s="62">
        <v>864</v>
      </c>
      <c r="H275" s="62">
        <v>25.92</v>
      </c>
      <c r="I275" s="62">
        <v>838.08</v>
      </c>
      <c r="J275" s="57">
        <v>1</v>
      </c>
      <c r="K275" s="58" t="s">
        <v>26</v>
      </c>
      <c r="M275" s="54" t="s">
        <v>975</v>
      </c>
      <c r="N275" s="54" t="s">
        <v>1018</v>
      </c>
      <c r="O275" s="54"/>
      <c r="P275" s="56" t="s">
        <v>1587</v>
      </c>
    </row>
    <row r="276" spans="1:16" x14ac:dyDescent="0.25">
      <c r="A276" s="53">
        <v>275</v>
      </c>
      <c r="B276" s="54" t="s">
        <v>1578</v>
      </c>
      <c r="C276" s="55" t="s">
        <v>1631</v>
      </c>
      <c r="D276" s="54"/>
      <c r="E276" s="54" t="s">
        <v>1004</v>
      </c>
      <c r="F276" s="54" t="s">
        <v>1129</v>
      </c>
      <c r="G276" s="62">
        <v>228</v>
      </c>
      <c r="H276" s="62">
        <v>6.84</v>
      </c>
      <c r="I276" s="62">
        <v>221.16</v>
      </c>
      <c r="J276" s="57">
        <v>1</v>
      </c>
      <c r="K276" s="58" t="s">
        <v>26</v>
      </c>
      <c r="M276" s="54" t="s">
        <v>899</v>
      </c>
      <c r="N276" s="54" t="s">
        <v>1086</v>
      </c>
      <c r="O276" s="54"/>
      <c r="P276" s="56" t="s">
        <v>1587</v>
      </c>
    </row>
    <row r="277" spans="1:16" x14ac:dyDescent="0.25">
      <c r="A277" s="53">
        <v>276</v>
      </c>
      <c r="B277" s="54" t="s">
        <v>1578</v>
      </c>
      <c r="C277" s="55" t="s">
        <v>1632</v>
      </c>
      <c r="D277" s="54"/>
      <c r="E277" s="54" t="s">
        <v>1584</v>
      </c>
      <c r="F277" s="54" t="s">
        <v>27</v>
      </c>
      <c r="G277" s="62">
        <v>273.60000000000002</v>
      </c>
      <c r="H277" s="62">
        <v>8.2100000000000009</v>
      </c>
      <c r="I277" s="62">
        <v>265.39</v>
      </c>
      <c r="J277" s="57">
        <v>1</v>
      </c>
      <c r="K277" s="58" t="s">
        <v>28</v>
      </c>
      <c r="M277" s="54" t="s">
        <v>1633</v>
      </c>
      <c r="N277" s="54" t="s">
        <v>1586</v>
      </c>
      <c r="O277" s="54"/>
      <c r="P277" s="56" t="s">
        <v>1634</v>
      </c>
    </row>
    <row r="278" spans="1:16" x14ac:dyDescent="0.25">
      <c r="A278" s="53">
        <v>277</v>
      </c>
      <c r="B278" s="54" t="s">
        <v>1578</v>
      </c>
      <c r="C278" t="s">
        <v>1635</v>
      </c>
      <c r="D278" s="54"/>
      <c r="E278" s="54" t="s">
        <v>1589</v>
      </c>
      <c r="F278" s="54" t="s">
        <v>422</v>
      </c>
      <c r="G278" s="62">
        <v>898.2</v>
      </c>
      <c r="H278" s="62">
        <v>26.95</v>
      </c>
      <c r="I278" s="62">
        <v>871.25</v>
      </c>
      <c r="J278" s="57">
        <v>1</v>
      </c>
      <c r="K278" s="58" t="s">
        <v>28</v>
      </c>
      <c r="M278" s="54" t="s">
        <v>38</v>
      </c>
      <c r="N278" s="54" t="s">
        <v>1590</v>
      </c>
      <c r="O278" s="54"/>
      <c r="P278" s="56" t="s">
        <v>1636</v>
      </c>
    </row>
    <row r="279" spans="1:16" x14ac:dyDescent="0.25">
      <c r="A279" s="53">
        <v>278</v>
      </c>
      <c r="B279" s="54" t="s">
        <v>1578</v>
      </c>
      <c r="C279" t="s">
        <v>1637</v>
      </c>
      <c r="D279" s="54"/>
      <c r="E279" s="54" t="s">
        <v>1616</v>
      </c>
      <c r="F279" s="54" t="s">
        <v>398</v>
      </c>
      <c r="G279" s="62">
        <v>1168.52</v>
      </c>
      <c r="H279" s="62">
        <v>35.06</v>
      </c>
      <c r="I279" s="62">
        <v>1133.46</v>
      </c>
      <c r="J279" s="57">
        <v>1</v>
      </c>
      <c r="K279" s="58" t="s">
        <v>670</v>
      </c>
      <c r="M279" s="54" t="s">
        <v>1617</v>
      </c>
      <c r="N279" s="54" t="s">
        <v>1618</v>
      </c>
      <c r="O279" s="54"/>
      <c r="P279" s="56" t="s">
        <v>1587</v>
      </c>
    </row>
    <row r="280" spans="1:16" x14ac:dyDescent="0.25">
      <c r="A280" s="53">
        <v>279</v>
      </c>
      <c r="B280" s="54" t="s">
        <v>1578</v>
      </c>
      <c r="C280" t="s">
        <v>1638</v>
      </c>
      <c r="D280" s="54"/>
      <c r="E280" s="54" t="s">
        <v>422</v>
      </c>
      <c r="F280" s="54" t="s">
        <v>422</v>
      </c>
      <c r="G280" s="62">
        <v>728.35</v>
      </c>
      <c r="H280" s="62">
        <v>21.85</v>
      </c>
      <c r="I280" s="62">
        <v>706.5</v>
      </c>
      <c r="J280" s="57">
        <v>1</v>
      </c>
      <c r="K280" s="58" t="s">
        <v>28</v>
      </c>
      <c r="M280" s="54" t="s">
        <v>1639</v>
      </c>
      <c r="N280" s="54" t="s">
        <v>1593</v>
      </c>
      <c r="O280" s="54"/>
      <c r="P280" s="56" t="s">
        <v>1640</v>
      </c>
    </row>
    <row r="281" spans="1:16" x14ac:dyDescent="0.25">
      <c r="A281" s="53">
        <v>280</v>
      </c>
      <c r="B281" s="54" t="s">
        <v>1578</v>
      </c>
      <c r="C281" t="s">
        <v>1641</v>
      </c>
      <c r="D281" s="54"/>
      <c r="E281" s="54" t="s">
        <v>405</v>
      </c>
      <c r="F281" s="54" t="s">
        <v>398</v>
      </c>
      <c r="G281" s="62">
        <v>4482.21</v>
      </c>
      <c r="H281" s="62">
        <v>134.47</v>
      </c>
      <c r="I281" s="62">
        <v>4347.74</v>
      </c>
      <c r="J281" s="57">
        <v>1</v>
      </c>
      <c r="K281" s="58" t="s">
        <v>670</v>
      </c>
      <c r="M281" s="54" t="s">
        <v>1642</v>
      </c>
      <c r="N281" s="54" t="s">
        <v>1643</v>
      </c>
      <c r="O281" s="54"/>
      <c r="P281" s="56" t="s">
        <v>1634</v>
      </c>
    </row>
    <row r="282" spans="1:16" x14ac:dyDescent="0.25">
      <c r="A282" s="53">
        <v>281</v>
      </c>
      <c r="B282" s="54" t="s">
        <v>1578</v>
      </c>
      <c r="C282" t="s">
        <v>1644</v>
      </c>
      <c r="D282" s="54"/>
      <c r="E282" s="54" t="s">
        <v>43</v>
      </c>
      <c r="F282" s="54" t="s">
        <v>422</v>
      </c>
      <c r="G282" s="62">
        <v>12449.04</v>
      </c>
      <c r="H282" s="62">
        <v>373.47</v>
      </c>
      <c r="I282" s="62">
        <v>12075.57</v>
      </c>
      <c r="J282" s="57">
        <v>1</v>
      </c>
      <c r="K282" s="58" t="s">
        <v>28</v>
      </c>
      <c r="M282" s="54" t="s">
        <v>1645</v>
      </c>
      <c r="N282" s="54" t="s">
        <v>1590</v>
      </c>
      <c r="O282" s="54"/>
      <c r="P282" s="56" t="s">
        <v>1646</v>
      </c>
    </row>
    <row r="283" spans="1:16" x14ac:dyDescent="0.25">
      <c r="A283" s="53">
        <v>282</v>
      </c>
      <c r="B283" s="54" t="s">
        <v>1578</v>
      </c>
      <c r="C283" t="s">
        <v>1647</v>
      </c>
      <c r="D283" s="54"/>
      <c r="E283" s="54" t="s">
        <v>43</v>
      </c>
      <c r="F283" s="54" t="s">
        <v>422</v>
      </c>
      <c r="G283" s="62">
        <v>5465.89</v>
      </c>
      <c r="H283" s="62">
        <v>163.98</v>
      </c>
      <c r="I283" s="62">
        <v>5301.91</v>
      </c>
      <c r="J283" s="57">
        <v>1</v>
      </c>
      <c r="K283" s="58" t="s">
        <v>28</v>
      </c>
      <c r="M283" s="54" t="s">
        <v>1648</v>
      </c>
      <c r="N283" s="54" t="s">
        <v>1649</v>
      </c>
      <c r="O283" s="54"/>
      <c r="P283" s="56" t="s">
        <v>1650</v>
      </c>
    </row>
    <row r="284" spans="1:16" x14ac:dyDescent="0.25">
      <c r="A284" s="53">
        <v>283</v>
      </c>
      <c r="B284" s="54" t="s">
        <v>1578</v>
      </c>
      <c r="C284" t="s">
        <v>1651</v>
      </c>
      <c r="D284" s="54"/>
      <c r="E284" s="54" t="s">
        <v>1652</v>
      </c>
      <c r="F284" s="54" t="s">
        <v>422</v>
      </c>
      <c r="G284" s="62">
        <v>14112.62</v>
      </c>
      <c r="H284" s="62">
        <v>423.38</v>
      </c>
      <c r="I284" s="62">
        <v>13689.24</v>
      </c>
      <c r="J284" s="57">
        <v>1</v>
      </c>
      <c r="K284" s="58" t="s">
        <v>28</v>
      </c>
      <c r="M284" s="54" t="s">
        <v>1653</v>
      </c>
      <c r="N284" s="54" t="s">
        <v>1581</v>
      </c>
      <c r="O284" s="54"/>
      <c r="P284" s="56" t="s">
        <v>1654</v>
      </c>
    </row>
    <row r="285" spans="1:16" x14ac:dyDescent="0.25">
      <c r="A285" s="53">
        <v>284</v>
      </c>
      <c r="B285" s="54" t="s">
        <v>1578</v>
      </c>
      <c r="C285" t="s">
        <v>1655</v>
      </c>
      <c r="D285" s="54"/>
      <c r="E285" s="54" t="s">
        <v>1656</v>
      </c>
      <c r="F285" s="54" t="s">
        <v>422</v>
      </c>
      <c r="G285" s="62">
        <v>7799.41</v>
      </c>
      <c r="H285" s="62">
        <v>233.98</v>
      </c>
      <c r="I285" s="62">
        <v>7565.43</v>
      </c>
      <c r="J285" s="57">
        <v>1</v>
      </c>
      <c r="K285" s="58" t="s">
        <v>28</v>
      </c>
      <c r="M285" s="54" t="s">
        <v>42</v>
      </c>
      <c r="N285" s="54" t="s">
        <v>1597</v>
      </c>
      <c r="O285" s="54"/>
      <c r="P285" s="56" t="s">
        <v>1657</v>
      </c>
    </row>
    <row r="286" spans="1:16" x14ac:dyDescent="0.25">
      <c r="A286" s="53">
        <v>285</v>
      </c>
      <c r="B286" s="54" t="s">
        <v>1578</v>
      </c>
      <c r="C286" t="s">
        <v>1658</v>
      </c>
      <c r="D286" s="54"/>
      <c r="E286" s="54" t="s">
        <v>422</v>
      </c>
      <c r="F286" s="54" t="s">
        <v>422</v>
      </c>
      <c r="G286" s="62">
        <v>11638.09</v>
      </c>
      <c r="H286" s="62">
        <v>349.14</v>
      </c>
      <c r="I286" s="62">
        <v>11288.95</v>
      </c>
      <c r="J286" s="57">
        <v>1</v>
      </c>
      <c r="K286" s="58" t="s">
        <v>28</v>
      </c>
      <c r="M286" s="54" t="s">
        <v>262</v>
      </c>
      <c r="N286" s="54"/>
      <c r="O286" s="54"/>
      <c r="P286" s="56" t="s">
        <v>1659</v>
      </c>
    </row>
    <row r="287" spans="1:16" x14ac:dyDescent="0.25">
      <c r="A287" s="53">
        <v>286</v>
      </c>
      <c r="B287" s="54" t="s">
        <v>1578</v>
      </c>
      <c r="C287" t="s">
        <v>1660</v>
      </c>
      <c r="D287" s="54"/>
      <c r="E287" s="54" t="s">
        <v>1661</v>
      </c>
      <c r="F287" s="54" t="s">
        <v>1662</v>
      </c>
      <c r="G287" s="62">
        <v>15634.87</v>
      </c>
      <c r="H287" s="62">
        <v>469.05</v>
      </c>
      <c r="I287" s="62">
        <v>15165.82</v>
      </c>
      <c r="J287" s="57">
        <v>1</v>
      </c>
      <c r="K287" s="58" t="s">
        <v>28</v>
      </c>
      <c r="M287" s="54" t="s">
        <v>1663</v>
      </c>
      <c r="N287" s="54" t="s">
        <v>1664</v>
      </c>
      <c r="O287" s="54"/>
      <c r="P287" s="56" t="s">
        <v>1650</v>
      </c>
    </row>
    <row r="288" spans="1:16" x14ac:dyDescent="0.25">
      <c r="A288" s="53">
        <v>287</v>
      </c>
      <c r="B288" s="54" t="s">
        <v>1578</v>
      </c>
      <c r="C288" t="s">
        <v>1665</v>
      </c>
      <c r="D288" s="54"/>
      <c r="E288" s="54" t="s">
        <v>39</v>
      </c>
      <c r="F288" s="54" t="s">
        <v>39</v>
      </c>
      <c r="G288" s="62">
        <v>792.84</v>
      </c>
      <c r="H288" s="62">
        <v>273.68</v>
      </c>
      <c r="I288" s="62">
        <v>519.16</v>
      </c>
      <c r="J288" s="57">
        <v>1</v>
      </c>
      <c r="K288" s="58" t="s">
        <v>32</v>
      </c>
      <c r="M288" s="54" t="s">
        <v>1666</v>
      </c>
      <c r="N288" s="54"/>
      <c r="O288" s="54"/>
      <c r="P288" s="56" t="s">
        <v>1634</v>
      </c>
    </row>
    <row r="289" spans="1:16" x14ac:dyDescent="0.25">
      <c r="A289" s="53">
        <v>288</v>
      </c>
      <c r="B289" s="54" t="s">
        <v>1578</v>
      </c>
      <c r="C289" t="s">
        <v>1667</v>
      </c>
      <c r="D289" s="54"/>
      <c r="E289" s="54" t="s">
        <v>432</v>
      </c>
      <c r="F289" s="54" t="s">
        <v>432</v>
      </c>
      <c r="G289" s="62">
        <v>7178.57</v>
      </c>
      <c r="H289" s="62">
        <v>215.36</v>
      </c>
      <c r="I289" s="62">
        <v>6963.21</v>
      </c>
      <c r="J289" s="57">
        <v>1</v>
      </c>
      <c r="K289" s="58" t="s">
        <v>28</v>
      </c>
      <c r="M289" s="54" t="s">
        <v>1668</v>
      </c>
      <c r="N289" s="54" t="s">
        <v>1669</v>
      </c>
      <c r="O289" s="54"/>
      <c r="P289" s="56" t="s">
        <v>1650</v>
      </c>
    </row>
    <row r="290" spans="1:16" x14ac:dyDescent="0.25">
      <c r="A290" s="53">
        <v>289</v>
      </c>
      <c r="B290" s="54" t="s">
        <v>1578</v>
      </c>
      <c r="C290" t="s">
        <v>1670</v>
      </c>
      <c r="D290" s="54"/>
      <c r="E290" s="54" t="s">
        <v>40</v>
      </c>
      <c r="F290" s="54" t="s">
        <v>40</v>
      </c>
      <c r="G290" s="62">
        <v>2804.94</v>
      </c>
      <c r="H290" s="62">
        <v>84.15</v>
      </c>
      <c r="I290" s="62">
        <v>2720.79</v>
      </c>
      <c r="J290" s="57">
        <v>1</v>
      </c>
      <c r="K290" s="58" t="s">
        <v>408</v>
      </c>
      <c r="M290" s="54" t="s">
        <v>41</v>
      </c>
      <c r="N290" s="54"/>
      <c r="O290" s="54"/>
      <c r="P290" s="56" t="s">
        <v>1619</v>
      </c>
    </row>
    <row r="291" spans="1:16" x14ac:dyDescent="0.25">
      <c r="A291" s="53">
        <v>290</v>
      </c>
      <c r="B291" s="54" t="s">
        <v>1578</v>
      </c>
      <c r="C291" t="s">
        <v>1671</v>
      </c>
      <c r="D291" s="54"/>
      <c r="E291" s="54" t="s">
        <v>959</v>
      </c>
      <c r="F291" s="54" t="s">
        <v>1005</v>
      </c>
      <c r="G291" s="62">
        <v>6145.97</v>
      </c>
      <c r="H291" s="62">
        <v>184.38</v>
      </c>
      <c r="I291" s="62">
        <v>5961.59</v>
      </c>
      <c r="J291" s="57">
        <v>1</v>
      </c>
      <c r="K291" s="58" t="s">
        <v>26</v>
      </c>
      <c r="M291" s="54" t="s">
        <v>51</v>
      </c>
      <c r="N291" s="54"/>
      <c r="O291" s="54"/>
      <c r="P291" s="56" t="s">
        <v>1619</v>
      </c>
    </row>
    <row r="292" spans="1:16" x14ac:dyDescent="0.25">
      <c r="A292" s="53">
        <v>291</v>
      </c>
      <c r="B292" s="54" t="s">
        <v>1578</v>
      </c>
      <c r="C292" t="s">
        <v>1672</v>
      </c>
      <c r="D292" s="54"/>
      <c r="E292" s="54" t="s">
        <v>40</v>
      </c>
      <c r="F292" s="54" t="s">
        <v>40</v>
      </c>
      <c r="G292" s="62">
        <v>2335.3000000000002</v>
      </c>
      <c r="H292" s="62">
        <v>70.06</v>
      </c>
      <c r="I292" s="62">
        <v>2265.2399999999998</v>
      </c>
      <c r="J292" s="57">
        <v>1</v>
      </c>
      <c r="K292" s="58" t="s">
        <v>408</v>
      </c>
      <c r="M292" s="54" t="s">
        <v>1374</v>
      </c>
      <c r="N292" s="54"/>
      <c r="O292" s="54"/>
      <c r="P292" s="56" t="s">
        <v>1650</v>
      </c>
    </row>
    <row r="293" spans="1:16" x14ac:dyDescent="0.25">
      <c r="A293" s="53">
        <v>292</v>
      </c>
      <c r="B293" s="54" t="s">
        <v>1578</v>
      </c>
      <c r="C293" t="s">
        <v>1673</v>
      </c>
      <c r="D293" s="54"/>
      <c r="E293" s="54" t="s">
        <v>959</v>
      </c>
      <c r="F293" s="54" t="s">
        <v>1005</v>
      </c>
      <c r="G293" s="62">
        <v>6192.91</v>
      </c>
      <c r="H293" s="62">
        <v>185.79</v>
      </c>
      <c r="I293" s="62">
        <v>6007.12</v>
      </c>
      <c r="J293" s="57">
        <v>1</v>
      </c>
      <c r="K293" s="58" t="s">
        <v>26</v>
      </c>
      <c r="M293" s="54" t="s">
        <v>51</v>
      </c>
      <c r="N293" s="54"/>
      <c r="O293" s="54"/>
      <c r="P293" s="56" t="s">
        <v>1606</v>
      </c>
    </row>
    <row r="294" spans="1:16" x14ac:dyDescent="0.25">
      <c r="A294" s="53">
        <v>293</v>
      </c>
      <c r="B294" s="54" t="s">
        <v>1578</v>
      </c>
      <c r="C294" t="s">
        <v>1674</v>
      </c>
      <c r="D294" s="54"/>
      <c r="E294" s="54" t="s">
        <v>1675</v>
      </c>
      <c r="F294" s="54" t="s">
        <v>1675</v>
      </c>
      <c r="G294" s="62">
        <v>149.19</v>
      </c>
      <c r="H294" s="62">
        <v>98.67</v>
      </c>
      <c r="I294" s="62">
        <v>50.52</v>
      </c>
      <c r="J294" s="57">
        <v>1</v>
      </c>
      <c r="K294" s="58" t="s">
        <v>28</v>
      </c>
      <c r="M294" s="54" t="s">
        <v>1676</v>
      </c>
      <c r="N294" s="54"/>
      <c r="O294" s="54"/>
      <c r="P294" s="56" t="s">
        <v>1677</v>
      </c>
    </row>
    <row r="295" spans="1:16" x14ac:dyDescent="0.25">
      <c r="A295" s="53">
        <v>294</v>
      </c>
      <c r="B295" s="54" t="s">
        <v>1578</v>
      </c>
      <c r="C295" t="s">
        <v>1678</v>
      </c>
      <c r="D295" s="54"/>
      <c r="E295" s="54" t="s">
        <v>1679</v>
      </c>
      <c r="F295" s="54" t="s">
        <v>1679</v>
      </c>
      <c r="G295" s="62">
        <v>15460.57</v>
      </c>
      <c r="H295" s="62">
        <v>6290.93</v>
      </c>
      <c r="I295" s="62">
        <v>9169.64</v>
      </c>
      <c r="J295" s="57">
        <v>1</v>
      </c>
      <c r="K295" s="58" t="s">
        <v>32</v>
      </c>
      <c r="M295" s="54" t="s">
        <v>1680</v>
      </c>
      <c r="N295" s="54"/>
      <c r="O295" s="54"/>
      <c r="P295" s="56" t="s">
        <v>1677</v>
      </c>
    </row>
    <row r="296" spans="1:16" x14ac:dyDescent="0.25">
      <c r="A296" s="53">
        <v>295</v>
      </c>
      <c r="B296" s="54" t="s">
        <v>1578</v>
      </c>
      <c r="C296" t="s">
        <v>1681</v>
      </c>
      <c r="D296" s="54"/>
      <c r="E296" s="54" t="s">
        <v>959</v>
      </c>
      <c r="F296" s="54" t="s">
        <v>1005</v>
      </c>
      <c r="G296" s="62">
        <v>6260.53</v>
      </c>
      <c r="H296" s="62">
        <v>187.82</v>
      </c>
      <c r="I296" s="62">
        <v>6072.71</v>
      </c>
      <c r="J296" s="57">
        <v>1</v>
      </c>
      <c r="K296" s="58" t="s">
        <v>26</v>
      </c>
      <c r="M296" s="54" t="s">
        <v>51</v>
      </c>
      <c r="N296" s="54"/>
      <c r="O296" s="54"/>
      <c r="P296" s="56" t="s">
        <v>1677</v>
      </c>
    </row>
    <row r="297" spans="1:16" x14ac:dyDescent="0.25">
      <c r="A297" s="53">
        <v>296</v>
      </c>
      <c r="B297" s="54" t="s">
        <v>1578</v>
      </c>
      <c r="C297" t="s">
        <v>1682</v>
      </c>
      <c r="D297" s="54"/>
      <c r="E297" s="54" t="s">
        <v>1683</v>
      </c>
      <c r="F297" s="54" t="s">
        <v>1683</v>
      </c>
      <c r="G297" s="62">
        <v>2734.53</v>
      </c>
      <c r="H297" s="62">
        <v>82.04</v>
      </c>
      <c r="I297" s="62">
        <v>2652.49</v>
      </c>
      <c r="J297" s="57">
        <v>1</v>
      </c>
      <c r="K297" s="58" t="s">
        <v>28</v>
      </c>
      <c r="M297" s="54" t="s">
        <v>1684</v>
      </c>
      <c r="N297" s="54"/>
      <c r="O297" s="54"/>
      <c r="P297" s="56" t="s">
        <v>1677</v>
      </c>
    </row>
    <row r="298" spans="1:16" x14ac:dyDescent="0.25">
      <c r="A298" s="53">
        <v>297</v>
      </c>
      <c r="B298" s="54" t="s">
        <v>1578</v>
      </c>
      <c r="C298" t="s">
        <v>1685</v>
      </c>
      <c r="D298" s="54"/>
      <c r="E298" s="54" t="s">
        <v>27</v>
      </c>
      <c r="F298" s="54" t="s">
        <v>27</v>
      </c>
      <c r="G298" s="62">
        <v>2315.9699999999998</v>
      </c>
      <c r="H298" s="62">
        <v>69.48</v>
      </c>
      <c r="I298" s="62">
        <v>2246.4899999999998</v>
      </c>
      <c r="J298" s="57">
        <v>1</v>
      </c>
      <c r="K298" s="58" t="s">
        <v>28</v>
      </c>
      <c r="M298" s="54" t="s">
        <v>1686</v>
      </c>
      <c r="N298" s="54"/>
      <c r="O298" s="54"/>
      <c r="P298" s="56" t="s">
        <v>1677</v>
      </c>
    </row>
    <row r="299" spans="1:16" x14ac:dyDescent="0.25">
      <c r="A299" s="53">
        <v>298</v>
      </c>
      <c r="B299" s="54" t="s">
        <v>1578</v>
      </c>
      <c r="C299" t="s">
        <v>1687</v>
      </c>
      <c r="D299" s="54"/>
      <c r="E299" s="54" t="s">
        <v>40</v>
      </c>
      <c r="F299" s="54" t="s">
        <v>40</v>
      </c>
      <c r="G299" s="62">
        <v>2863.84</v>
      </c>
      <c r="H299" s="62">
        <v>85.92</v>
      </c>
      <c r="I299" s="62">
        <v>2777.92</v>
      </c>
      <c r="J299" s="57">
        <v>1</v>
      </c>
      <c r="K299" s="58" t="s">
        <v>408</v>
      </c>
      <c r="M299" s="54" t="s">
        <v>41</v>
      </c>
      <c r="N299" s="54"/>
      <c r="O299" s="54"/>
      <c r="P299" s="56" t="s">
        <v>1677</v>
      </c>
    </row>
    <row r="300" spans="1:16" x14ac:dyDescent="0.25">
      <c r="A300" s="53">
        <v>299</v>
      </c>
      <c r="B300" s="54" t="s">
        <v>1578</v>
      </c>
      <c r="C300" t="s">
        <v>1688</v>
      </c>
      <c r="D300" s="54"/>
      <c r="E300" s="54" t="s">
        <v>422</v>
      </c>
      <c r="F300" s="54" t="s">
        <v>422</v>
      </c>
      <c r="G300" s="62">
        <v>6990.53</v>
      </c>
      <c r="H300" s="62">
        <v>209.72</v>
      </c>
      <c r="I300" s="62">
        <v>6780.81</v>
      </c>
      <c r="J300" s="57">
        <v>1</v>
      </c>
      <c r="K300" s="58" t="s">
        <v>28</v>
      </c>
      <c r="M300" s="54" t="s">
        <v>262</v>
      </c>
      <c r="N300" s="54"/>
      <c r="O300" s="54"/>
      <c r="P300" s="56" t="s">
        <v>1677</v>
      </c>
    </row>
    <row r="301" spans="1:16" x14ac:dyDescent="0.25">
      <c r="A301" s="53">
        <v>300</v>
      </c>
      <c r="B301" s="54" t="s">
        <v>1578</v>
      </c>
      <c r="C301" t="s">
        <v>1689</v>
      </c>
      <c r="D301" s="54"/>
      <c r="E301" s="54" t="s">
        <v>1679</v>
      </c>
      <c r="F301" s="54" t="s">
        <v>1679</v>
      </c>
      <c r="G301" s="62">
        <v>716.88</v>
      </c>
      <c r="H301" s="62">
        <v>305.45999999999998</v>
      </c>
      <c r="I301" s="62">
        <v>411.42</v>
      </c>
      <c r="J301" s="57">
        <v>1</v>
      </c>
      <c r="K301" s="58" t="s">
        <v>32</v>
      </c>
      <c r="M301" s="54" t="s">
        <v>1680</v>
      </c>
      <c r="N301" s="54"/>
      <c r="O301" s="54"/>
      <c r="P301" s="56" t="s">
        <v>1619</v>
      </c>
    </row>
    <row r="302" spans="1:16" x14ac:dyDescent="0.25">
      <c r="A302" s="53">
        <v>301</v>
      </c>
      <c r="B302" s="54" t="s">
        <v>1578</v>
      </c>
      <c r="C302" t="s">
        <v>1690</v>
      </c>
      <c r="D302" s="54"/>
      <c r="E302" s="54" t="s">
        <v>47</v>
      </c>
      <c r="F302" s="54" t="s">
        <v>47</v>
      </c>
      <c r="G302" s="62">
        <v>581.86</v>
      </c>
      <c r="H302" s="62">
        <v>56.63</v>
      </c>
      <c r="I302" s="62">
        <v>525.23</v>
      </c>
      <c r="J302" s="57">
        <v>1</v>
      </c>
      <c r="K302" s="58" t="s">
        <v>28</v>
      </c>
      <c r="M302" s="54" t="s">
        <v>704</v>
      </c>
      <c r="N302" s="54"/>
      <c r="O302" s="54"/>
      <c r="P302" s="56" t="s">
        <v>1619</v>
      </c>
    </row>
    <row r="303" spans="1:16" x14ac:dyDescent="0.25">
      <c r="A303" s="53">
        <v>302</v>
      </c>
      <c r="B303" s="54" t="s">
        <v>1578</v>
      </c>
      <c r="C303" t="s">
        <v>1691</v>
      </c>
      <c r="D303" s="54"/>
      <c r="E303" s="54" t="s">
        <v>33</v>
      </c>
      <c r="F303" s="54" t="s">
        <v>33</v>
      </c>
      <c r="G303" s="62">
        <v>7659.64</v>
      </c>
      <c r="H303" s="62">
        <v>962.37</v>
      </c>
      <c r="I303" s="62">
        <v>6697.27</v>
      </c>
      <c r="J303" s="57">
        <v>1</v>
      </c>
      <c r="K303" s="58" t="s">
        <v>54</v>
      </c>
      <c r="M303" s="54" t="s">
        <v>1692</v>
      </c>
      <c r="N303" s="54"/>
      <c r="O303" s="54"/>
      <c r="P303" s="56" t="s">
        <v>1693</v>
      </c>
    </row>
    <row r="304" spans="1:16" x14ac:dyDescent="0.25">
      <c r="A304" s="53">
        <v>303</v>
      </c>
      <c r="B304" s="54" t="s">
        <v>1578</v>
      </c>
      <c r="C304" t="s">
        <v>1694</v>
      </c>
      <c r="D304" s="54"/>
      <c r="E304" s="54" t="s">
        <v>47</v>
      </c>
      <c r="F304" s="54" t="s">
        <v>47</v>
      </c>
      <c r="G304" s="62">
        <v>926.87</v>
      </c>
      <c r="H304" s="62">
        <v>152.66</v>
      </c>
      <c r="I304" s="62">
        <v>774.21</v>
      </c>
      <c r="J304" s="57">
        <v>1</v>
      </c>
      <c r="K304" s="58" t="s">
        <v>28</v>
      </c>
      <c r="M304" s="54" t="s">
        <v>436</v>
      </c>
      <c r="N304" s="54"/>
      <c r="O304" s="54"/>
      <c r="P304" s="56" t="s">
        <v>1650</v>
      </c>
    </row>
    <row r="305" spans="1:16" x14ac:dyDescent="0.25">
      <c r="A305" s="53">
        <v>304</v>
      </c>
      <c r="B305" s="54" t="s">
        <v>1578</v>
      </c>
      <c r="C305" t="s">
        <v>1695</v>
      </c>
      <c r="D305" s="54"/>
      <c r="E305" s="54" t="s">
        <v>47</v>
      </c>
      <c r="F305" s="54" t="s">
        <v>47</v>
      </c>
      <c r="G305" s="62">
        <v>315.02999999999997</v>
      </c>
      <c r="H305" s="62">
        <v>51.9</v>
      </c>
      <c r="I305" s="62">
        <v>263.13</v>
      </c>
      <c r="J305" s="57">
        <v>1</v>
      </c>
      <c r="K305" s="58" t="s">
        <v>28</v>
      </c>
      <c r="M305" s="54" t="s">
        <v>55</v>
      </c>
      <c r="N305" s="54"/>
      <c r="O305" s="54"/>
      <c r="P305" s="56" t="s">
        <v>1608</v>
      </c>
    </row>
    <row r="306" spans="1:16" x14ac:dyDescent="0.25">
      <c r="A306" s="53">
        <v>305</v>
      </c>
      <c r="B306" s="54" t="s">
        <v>1578</v>
      </c>
      <c r="C306" t="s">
        <v>1696</v>
      </c>
      <c r="D306" s="54"/>
      <c r="E306" s="54" t="s">
        <v>1697</v>
      </c>
      <c r="F306" s="54" t="s">
        <v>1697</v>
      </c>
      <c r="G306" s="62">
        <v>414.25</v>
      </c>
      <c r="H306" s="62">
        <v>328.49</v>
      </c>
      <c r="I306" s="62">
        <v>85.76</v>
      </c>
      <c r="J306" s="57">
        <v>1</v>
      </c>
      <c r="K306" s="58" t="s">
        <v>28</v>
      </c>
      <c r="M306" s="54" t="s">
        <v>1698</v>
      </c>
      <c r="N306" s="54"/>
      <c r="O306" s="54"/>
      <c r="P306" s="56" t="s">
        <v>1608</v>
      </c>
    </row>
    <row r="307" spans="1:16" x14ac:dyDescent="0.25">
      <c r="A307" s="53">
        <v>306</v>
      </c>
      <c r="B307" s="54" t="s">
        <v>1578</v>
      </c>
      <c r="C307" t="s">
        <v>1699</v>
      </c>
      <c r="D307" s="54"/>
      <c r="E307" s="54" t="s">
        <v>1697</v>
      </c>
      <c r="F307" s="54" t="s">
        <v>1697</v>
      </c>
      <c r="G307" s="62">
        <v>414.25</v>
      </c>
      <c r="H307" s="62">
        <v>328.49</v>
      </c>
      <c r="I307" s="62">
        <v>85.76</v>
      </c>
      <c r="J307" s="57">
        <v>1</v>
      </c>
      <c r="K307" s="58" t="s">
        <v>28</v>
      </c>
      <c r="M307" s="54" t="s">
        <v>1698</v>
      </c>
      <c r="N307" s="54"/>
      <c r="O307" s="54"/>
      <c r="P307" s="56" t="s">
        <v>1606</v>
      </c>
    </row>
    <row r="308" spans="1:16" x14ac:dyDescent="0.25">
      <c r="A308" s="53">
        <v>307</v>
      </c>
      <c r="B308" s="54" t="s">
        <v>1578</v>
      </c>
      <c r="C308" t="s">
        <v>1700</v>
      </c>
      <c r="D308" s="54"/>
      <c r="E308" s="54" t="s">
        <v>47</v>
      </c>
      <c r="F308" s="54" t="s">
        <v>47</v>
      </c>
      <c r="G308" s="62">
        <v>315.02999999999997</v>
      </c>
      <c r="H308" s="62">
        <v>51.9</v>
      </c>
      <c r="I308" s="62">
        <v>263.13</v>
      </c>
      <c r="J308" s="57">
        <v>1</v>
      </c>
      <c r="K308" s="58" t="s">
        <v>28</v>
      </c>
      <c r="M308" s="54" t="s">
        <v>55</v>
      </c>
      <c r="N308" s="54"/>
      <c r="O308" s="54"/>
      <c r="P308" s="56" t="s">
        <v>1606</v>
      </c>
    </row>
    <row r="309" spans="1:16" x14ac:dyDescent="0.25">
      <c r="A309" s="53">
        <v>308</v>
      </c>
      <c r="B309" s="54" t="s">
        <v>1578</v>
      </c>
      <c r="C309" t="s">
        <v>1701</v>
      </c>
      <c r="D309" s="54"/>
      <c r="E309" s="54" t="s">
        <v>1697</v>
      </c>
      <c r="F309" s="54" t="s">
        <v>1697</v>
      </c>
      <c r="G309" s="62">
        <v>466.65</v>
      </c>
      <c r="H309" s="62">
        <v>355.77</v>
      </c>
      <c r="I309" s="62">
        <v>110.88</v>
      </c>
      <c r="J309" s="57">
        <v>1</v>
      </c>
      <c r="K309" s="58" t="s">
        <v>28</v>
      </c>
      <c r="M309" s="54" t="s">
        <v>1676</v>
      </c>
      <c r="N309" s="54"/>
      <c r="O309" s="54"/>
      <c r="P309" s="56" t="s">
        <v>1677</v>
      </c>
    </row>
    <row r="310" spans="1:16" x14ac:dyDescent="0.25">
      <c r="A310" s="53">
        <v>309</v>
      </c>
      <c r="B310" s="54" t="s">
        <v>1578</v>
      </c>
      <c r="C310" t="s">
        <v>1702</v>
      </c>
      <c r="D310" s="54"/>
      <c r="E310" s="54" t="s">
        <v>33</v>
      </c>
      <c r="F310" s="54" t="s">
        <v>33</v>
      </c>
      <c r="G310" s="62">
        <v>11084.23</v>
      </c>
      <c r="H310" s="62">
        <v>2281.29</v>
      </c>
      <c r="I310" s="62">
        <v>8802.94</v>
      </c>
      <c r="J310" s="57">
        <v>1</v>
      </c>
      <c r="K310" s="58" t="s">
        <v>54</v>
      </c>
      <c r="M310" s="54" t="s">
        <v>1692</v>
      </c>
      <c r="N310" s="54"/>
      <c r="O310" s="54"/>
      <c r="P310" s="56" t="s">
        <v>1703</v>
      </c>
    </row>
    <row r="311" spans="1:16" x14ac:dyDescent="0.25">
      <c r="A311" s="53">
        <v>310</v>
      </c>
      <c r="B311" s="54" t="s">
        <v>1578</v>
      </c>
      <c r="C311" t="s">
        <v>1704</v>
      </c>
      <c r="D311" s="54"/>
      <c r="E311" s="54" t="s">
        <v>40</v>
      </c>
      <c r="F311" s="54" t="s">
        <v>40</v>
      </c>
      <c r="G311" s="62">
        <v>2586.1999999999998</v>
      </c>
      <c r="H311" s="62">
        <v>635.11</v>
      </c>
      <c r="I311" s="62">
        <v>1951.09</v>
      </c>
      <c r="J311" s="57">
        <v>1</v>
      </c>
      <c r="K311" s="58" t="s">
        <v>408</v>
      </c>
      <c r="M311" s="54" t="s">
        <v>41</v>
      </c>
      <c r="N311" s="54"/>
      <c r="O311" s="54"/>
      <c r="P311" s="56" t="s">
        <v>1705</v>
      </c>
    </row>
    <row r="312" spans="1:16" x14ac:dyDescent="0.25">
      <c r="A312" s="53">
        <v>311</v>
      </c>
      <c r="B312" s="54" t="s">
        <v>1578</v>
      </c>
      <c r="C312" t="s">
        <v>1706</v>
      </c>
      <c r="D312" s="54"/>
      <c r="E312" s="54" t="s">
        <v>1707</v>
      </c>
      <c r="F312" s="54" t="s">
        <v>1707</v>
      </c>
      <c r="G312" s="62">
        <v>3473.64</v>
      </c>
      <c r="H312" s="62">
        <v>1101.1400000000001</v>
      </c>
      <c r="I312" s="62">
        <v>2372.5</v>
      </c>
      <c r="J312" s="57">
        <v>1</v>
      </c>
      <c r="K312" s="58" t="s">
        <v>28</v>
      </c>
      <c r="M312" s="54" t="s">
        <v>1708</v>
      </c>
      <c r="N312" s="54"/>
      <c r="O312" s="54"/>
      <c r="P312" s="56" t="s">
        <v>1709</v>
      </c>
    </row>
    <row r="313" spans="1:16" x14ac:dyDescent="0.25">
      <c r="A313" s="53">
        <v>312</v>
      </c>
      <c r="B313" s="54" t="s">
        <v>1578</v>
      </c>
      <c r="C313" t="s">
        <v>1710</v>
      </c>
      <c r="D313" s="54"/>
      <c r="E313" s="54" t="s">
        <v>1707</v>
      </c>
      <c r="F313" s="54" t="s">
        <v>1707</v>
      </c>
      <c r="G313" s="62">
        <v>713.93</v>
      </c>
      <c r="H313" s="62">
        <v>261.79000000000002</v>
      </c>
      <c r="I313" s="62">
        <v>452.14</v>
      </c>
      <c r="J313" s="57">
        <v>1</v>
      </c>
      <c r="K313" s="58" t="s">
        <v>28</v>
      </c>
      <c r="M313" s="54" t="s">
        <v>1711</v>
      </c>
      <c r="N313" s="54"/>
      <c r="O313" s="54"/>
      <c r="P313" s="56" t="s">
        <v>1650</v>
      </c>
    </row>
    <row r="314" spans="1:16" x14ac:dyDescent="0.25">
      <c r="A314" s="53">
        <v>313</v>
      </c>
      <c r="B314" s="54" t="s">
        <v>1578</v>
      </c>
      <c r="C314" t="s">
        <v>1712</v>
      </c>
      <c r="D314" s="54"/>
      <c r="E314" s="54" t="s">
        <v>39</v>
      </c>
      <c r="F314" s="54" t="s">
        <v>39</v>
      </c>
      <c r="G314" s="62">
        <v>533.47</v>
      </c>
      <c r="H314" s="62">
        <v>335.21</v>
      </c>
      <c r="I314" s="62">
        <v>198.26</v>
      </c>
      <c r="J314" s="57">
        <v>1</v>
      </c>
      <c r="K314" s="58" t="s">
        <v>28</v>
      </c>
      <c r="M314" s="54" t="s">
        <v>674</v>
      </c>
      <c r="N314" s="54"/>
      <c r="O314" s="54"/>
      <c r="P314" s="56" t="s">
        <v>1608</v>
      </c>
    </row>
    <row r="315" spans="1:16" x14ac:dyDescent="0.25">
      <c r="A315" s="53">
        <v>314</v>
      </c>
      <c r="B315" s="54" t="s">
        <v>1578</v>
      </c>
      <c r="C315" t="s">
        <v>1713</v>
      </c>
      <c r="D315" s="54"/>
      <c r="E315" s="54" t="s">
        <v>39</v>
      </c>
      <c r="F315" s="54" t="s">
        <v>39</v>
      </c>
      <c r="G315" s="62">
        <v>480.08</v>
      </c>
      <c r="H315" s="62">
        <v>301.48</v>
      </c>
      <c r="I315" s="62">
        <v>178.6</v>
      </c>
      <c r="J315" s="57">
        <v>1</v>
      </c>
      <c r="K315" s="58" t="s">
        <v>28</v>
      </c>
      <c r="M315" s="54" t="s">
        <v>1714</v>
      </c>
      <c r="N315" s="54"/>
      <c r="O315" s="54"/>
      <c r="P315" s="56" t="s">
        <v>1650</v>
      </c>
    </row>
    <row r="316" spans="1:16" x14ac:dyDescent="0.25">
      <c r="A316" s="53">
        <v>315</v>
      </c>
      <c r="B316" s="54" t="s">
        <v>1578</v>
      </c>
      <c r="C316" t="s">
        <v>1715</v>
      </c>
      <c r="D316" s="54"/>
      <c r="E316" s="54" t="s">
        <v>39</v>
      </c>
      <c r="F316" s="54" t="s">
        <v>39</v>
      </c>
      <c r="G316" s="62">
        <v>424.06</v>
      </c>
      <c r="H316" s="62">
        <v>283.43</v>
      </c>
      <c r="I316" s="62">
        <v>140.63</v>
      </c>
      <c r="J316" s="57">
        <v>1</v>
      </c>
      <c r="K316" s="58" t="s">
        <v>28</v>
      </c>
      <c r="M316" s="54" t="s">
        <v>49</v>
      </c>
      <c r="N316" s="54"/>
      <c r="O316" s="54"/>
      <c r="P316" s="56" t="s">
        <v>1587</v>
      </c>
    </row>
    <row r="317" spans="1:16" x14ac:dyDescent="0.25">
      <c r="A317" s="53">
        <v>316</v>
      </c>
      <c r="B317" s="54" t="s">
        <v>1578</v>
      </c>
      <c r="C317" t="s">
        <v>1716</v>
      </c>
      <c r="D317" s="54"/>
      <c r="E317" s="54" t="s">
        <v>1707</v>
      </c>
      <c r="F317" s="54" t="s">
        <v>1707</v>
      </c>
      <c r="G317" s="62">
        <v>7248.96</v>
      </c>
      <c r="H317" s="62">
        <v>3830.66</v>
      </c>
      <c r="I317" s="62">
        <v>3418.3</v>
      </c>
      <c r="J317" s="57">
        <v>1</v>
      </c>
      <c r="K317" s="58" t="s">
        <v>28</v>
      </c>
      <c r="M317" s="54" t="s">
        <v>1708</v>
      </c>
      <c r="N317" s="54"/>
      <c r="O317" s="54"/>
      <c r="P317" s="56" t="s">
        <v>1709</v>
      </c>
    </row>
    <row r="318" spans="1:16" x14ac:dyDescent="0.25">
      <c r="A318" s="53">
        <v>317</v>
      </c>
      <c r="B318" s="54" t="s">
        <v>1578</v>
      </c>
      <c r="C318" t="s">
        <v>1717</v>
      </c>
      <c r="D318" s="54"/>
      <c r="E318" s="54" t="s">
        <v>1707</v>
      </c>
      <c r="F318" s="54" t="s">
        <v>1707</v>
      </c>
      <c r="G318" s="62">
        <v>852.12</v>
      </c>
      <c r="H318" s="62">
        <v>461.8</v>
      </c>
      <c r="I318" s="62">
        <v>390.32</v>
      </c>
      <c r="J318" s="57">
        <v>1</v>
      </c>
      <c r="K318" s="58" t="s">
        <v>28</v>
      </c>
      <c r="M318" s="54" t="s">
        <v>1718</v>
      </c>
      <c r="N318" s="54"/>
      <c r="O318" s="54"/>
      <c r="P318" s="56" t="s">
        <v>1587</v>
      </c>
    </row>
    <row r="319" spans="1:16" x14ac:dyDescent="0.25">
      <c r="A319" s="64">
        <v>318</v>
      </c>
      <c r="B319" s="54" t="s">
        <v>1578</v>
      </c>
      <c r="C319" t="s">
        <v>1719</v>
      </c>
      <c r="D319" s="54"/>
      <c r="E319" s="54" t="s">
        <v>1697</v>
      </c>
      <c r="F319" s="54" t="s">
        <v>1697</v>
      </c>
      <c r="G319" s="62">
        <v>2050.27</v>
      </c>
      <c r="H319" s="62">
        <v>1561.14</v>
      </c>
      <c r="I319" s="62">
        <v>489.13</v>
      </c>
      <c r="J319" s="57">
        <v>1</v>
      </c>
      <c r="K319" s="58" t="s">
        <v>28</v>
      </c>
      <c r="M319" s="54" t="s">
        <v>709</v>
      </c>
      <c r="N319" s="54"/>
      <c r="O319" s="54"/>
      <c r="P319" s="56" t="s">
        <v>1619</v>
      </c>
    </row>
    <row r="320" spans="1:16" x14ac:dyDescent="0.25">
      <c r="G320" s="63">
        <f>SUM(G2:G319)</f>
        <v>837425.47999999986</v>
      </c>
      <c r="H320" s="63">
        <f t="shared" ref="H320:I320" si="0">SUM(H2:H319)</f>
        <v>227925.1800000002</v>
      </c>
      <c r="I320" s="1">
        <f t="shared" si="0"/>
        <v>609500.30000000005</v>
      </c>
    </row>
  </sheetData>
  <autoFilter ref="A1:P320" xr:uid="{D10F70DB-4831-49E0-A8A8-283F75D55290}"/>
  <phoneticPr fontId="1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地市透视表</vt:lpstr>
      <vt:lpstr>汇总</vt:lpstr>
      <vt:lpstr>绍兴</vt:lpstr>
      <vt:lpstr>衢州</vt:lpstr>
      <vt:lpstr>宁波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k3erp</dc:creator>
  <cp:lastModifiedBy>赵谊铭</cp:lastModifiedBy>
  <dcterms:created xsi:type="dcterms:W3CDTF">2022-11-07T02:30:00Z</dcterms:created>
  <dcterms:modified xsi:type="dcterms:W3CDTF">2024-01-05T02:36:36Z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F6DB267DE14241579502B8ACCF002BF5</vt:lpwstr>
  </property>
  <property fmtid="{D5CDD505-2E9C-101B-9397-08002B2CF9AE}" pid="3" name="KSOProductBuildVer">
    <vt:lpwstr>2052-11.1.0.12980</vt:lpwstr>
  </property>
</Properties>
</file>