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 tabRatio="728"/>
  </bookViews>
  <sheets>
    <sheet name="地市透视表" sheetId="5" r:id="rId1"/>
    <sheet name="汇总" sheetId="2" r:id="rId2"/>
    <sheet name="锂电汇总" sheetId="19" r:id="rId3"/>
    <sheet name="湖州" sheetId="11" r:id="rId4"/>
    <sheet name="嘉兴" sheetId="8" r:id="rId5"/>
    <sheet name="金华" sheetId="10" r:id="rId6"/>
    <sheet name="宁波" sheetId="13" r:id="rId7"/>
    <sheet name="台州" sheetId="15" r:id="rId8"/>
    <sheet name="温州" sheetId="16" r:id="rId9"/>
    <sheet name="丽水" sheetId="12" r:id="rId10"/>
    <sheet name="衢州" sheetId="14" r:id="rId11"/>
    <sheet name="锂电池" sheetId="18" r:id="rId12"/>
  </sheets>
  <definedNames>
    <definedName name="_xlnm._FilterDatabase" localSheetId="7" hidden="1">台州!$A$1:$Q$106</definedName>
    <definedName name="_xlnm._FilterDatabase" localSheetId="0" hidden="1">地市透视表!#REF!</definedName>
    <definedName name="_xlnm._FilterDatabase" localSheetId="1" hidden="1">汇总!#REF!</definedName>
    <definedName name="_xlnm._FilterDatabase" localSheetId="4" hidden="1">嘉兴!$A$1:$Q$217</definedName>
    <definedName name="_xlnm._FilterDatabase" localSheetId="11" hidden="1">锂电池!$A$1:$S$253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<sst xmlns="http://schemas.openxmlformats.org/spreadsheetml/2006/main" count="13080" uniqueCount="3423">
  <si>
    <t>地市</t>
  </si>
  <si>
    <t>资产条数</t>
  </si>
  <si>
    <t>资产原值（元）</t>
  </si>
  <si>
    <t>资产净值（元）</t>
  </si>
  <si>
    <t>净值/原值</t>
  </si>
  <si>
    <t>评估价（元）</t>
  </si>
  <si>
    <t>湖州</t>
  </si>
  <si>
    <t>嘉兴</t>
  </si>
  <si>
    <t>金华</t>
  </si>
  <si>
    <t>宁波</t>
  </si>
  <si>
    <t>台州</t>
  </si>
  <si>
    <t>温州</t>
  </si>
  <si>
    <t>/</t>
  </si>
  <si>
    <t>丽水</t>
  </si>
  <si>
    <t>衢州</t>
  </si>
  <si>
    <t>锂电池</t>
  </si>
  <si>
    <t>合计</t>
  </si>
  <si>
    <t>锂电池各地市物资情况</t>
  </si>
  <si>
    <t>资产数（组）</t>
  </si>
  <si>
    <t>杭州</t>
  </si>
  <si>
    <t>绍兴</t>
  </si>
  <si>
    <t>舟山</t>
  </si>
  <si>
    <t>拍卖批次</t>
  </si>
  <si>
    <t>资产类别名称（大类相同完整度不同的分行填报）</t>
  </si>
  <si>
    <t>对应估值清单的分类描述</t>
  </si>
  <si>
    <t>计量单位</t>
  </si>
  <si>
    <t>资产数量</t>
  </si>
  <si>
    <t>总重量（kg）</t>
  </si>
  <si>
    <t>完整度/出铜（铝）率（%）</t>
  </si>
  <si>
    <t>最低转让单价（含税）</t>
  </si>
  <si>
    <t>最低转让总价（含税）</t>
  </si>
  <si>
    <t>备注
（主要配件缺失的需要注明）</t>
  </si>
  <si>
    <t>第六批</t>
  </si>
  <si>
    <t>空调</t>
  </si>
  <si>
    <t>3P空调</t>
  </si>
  <si>
    <t>台</t>
  </si>
  <si>
    <t>无冷凝管</t>
  </si>
  <si>
    <t>2P空调</t>
  </si>
  <si>
    <t>交流配电箱</t>
  </si>
  <si>
    <t>配电箱类</t>
  </si>
  <si>
    <t>个</t>
  </si>
  <si>
    <t>动环监控</t>
  </si>
  <si>
    <t>动力及环境监控组件</t>
  </si>
  <si>
    <t>嵌入式开关电源</t>
  </si>
  <si>
    <t>其他铁质为主的报废物资</t>
  </si>
  <si>
    <t>2430元/吨</t>
  </si>
  <si>
    <t>组合式开关电源</t>
  </si>
  <si>
    <t>865*完整度+211</t>
  </si>
  <si>
    <t>铝缆类</t>
  </si>
  <si>
    <t>铝芯电缆</t>
  </si>
  <si>
    <t>米</t>
  </si>
  <si>
    <t>16320元/吨*出铝率</t>
  </si>
  <si>
    <t>台式机</t>
  </si>
  <si>
    <t>电脑主机</t>
  </si>
  <si>
    <t>2P空调（仅内机）</t>
  </si>
  <si>
    <t>壁挂空调室内机</t>
  </si>
  <si>
    <t>仅内机、无冷凝管</t>
  </si>
  <si>
    <t>3P空调（无压缩机）</t>
  </si>
  <si>
    <t>3匹空调缺压缩机</t>
  </si>
  <si>
    <t>无冷凝管、无压缩机</t>
  </si>
  <si>
    <t>一体化机柜（空调型）</t>
  </si>
  <si>
    <t xml:space="preserve">	供电计量设备</t>
  </si>
  <si>
    <t>RRU安装架</t>
  </si>
  <si>
    <t>整流模块</t>
  </si>
  <si>
    <t>霍尔传感器</t>
  </si>
  <si>
    <t>空调控制器</t>
  </si>
  <si>
    <t>直流电能计量终端</t>
  </si>
  <si>
    <t>3匹室内外成套</t>
  </si>
  <si>
    <t>电源转换模块</t>
  </si>
  <si>
    <t>电控锁</t>
  </si>
  <si>
    <t>走线架</t>
  </si>
  <si>
    <t>接地汇流排</t>
  </si>
  <si>
    <t>变压器</t>
  </si>
  <si>
    <t>5260元/吨</t>
  </si>
  <si>
    <t>油浸-S9-20kVA</t>
  </si>
  <si>
    <t>直流计量终端</t>
  </si>
  <si>
    <t>油机切换箱</t>
  </si>
  <si>
    <t>组合开关电源柜</t>
  </si>
  <si>
    <t>铜芯电缆</t>
  </si>
  <si>
    <t>铜缆</t>
  </si>
  <si>
    <r>
      <rPr>
        <sz val="11"/>
        <color theme="1"/>
        <rFont val="宋体"/>
        <charset val="134"/>
        <scheme val="minor"/>
      </rPr>
      <t>61680元</t>
    </r>
    <r>
      <rPr>
        <sz val="11"/>
        <color theme="1"/>
        <rFont val="宋体"/>
        <charset val="134"/>
        <scheme val="minor"/>
      </rPr>
      <t>/</t>
    </r>
    <r>
      <rPr>
        <sz val="11"/>
        <color theme="1"/>
        <rFont val="宋体"/>
        <charset val="134"/>
        <scheme val="minor"/>
      </rPr>
      <t>吨</t>
    </r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出铜率</t>
    </r>
  </si>
  <si>
    <t>铝缆</t>
  </si>
  <si>
    <r>
      <rPr>
        <sz val="11"/>
        <color theme="1"/>
        <rFont val="宋体"/>
        <charset val="134"/>
        <scheme val="minor"/>
      </rPr>
      <t>16320元</t>
    </r>
    <r>
      <rPr>
        <sz val="11"/>
        <color theme="1"/>
        <rFont val="宋体"/>
        <charset val="134"/>
        <scheme val="minor"/>
      </rPr>
      <t>/</t>
    </r>
    <r>
      <rPr>
        <sz val="11"/>
        <color theme="1"/>
        <rFont val="宋体"/>
        <charset val="134"/>
        <scheme val="minor"/>
      </rPr>
      <t>吨</t>
    </r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出铝率</t>
    </r>
  </si>
  <si>
    <t>铝线</t>
  </si>
  <si>
    <t>根</t>
  </si>
  <si>
    <t>称重</t>
  </si>
  <si>
    <t>铜线</t>
  </si>
  <si>
    <t>开关电源</t>
  </si>
  <si>
    <t>架</t>
  </si>
  <si>
    <t>壁挂空调</t>
  </si>
  <si>
    <t>套用单价2个内机为窗机</t>
  </si>
  <si>
    <t>2台无外机</t>
  </si>
  <si>
    <t>1台无压缩机</t>
  </si>
  <si>
    <t>套用单价</t>
  </si>
  <si>
    <t>4台无外机</t>
  </si>
  <si>
    <t>监控</t>
  </si>
  <si>
    <t>过压保护器</t>
  </si>
  <si>
    <t>电表</t>
  </si>
  <si>
    <t>直流配电箱</t>
  </si>
  <si>
    <t>供电计量设备</t>
  </si>
  <si>
    <t>防雷设备</t>
  </si>
  <si>
    <t>模块</t>
  </si>
  <si>
    <t>机柜空调</t>
  </si>
  <si>
    <t>9580元/吨</t>
  </si>
  <si>
    <t>外爬梯</t>
  </si>
  <si>
    <t>内外机成套</t>
  </si>
  <si>
    <t>套</t>
  </si>
  <si>
    <t>铜管</t>
  </si>
  <si>
    <t>无铜管</t>
  </si>
  <si>
    <t>一体化机柜（风扇型）</t>
  </si>
  <si>
    <t>无配件</t>
  </si>
  <si>
    <t>电表箱</t>
  </si>
  <si>
    <t>配电箱</t>
  </si>
  <si>
    <t>面</t>
  </si>
  <si>
    <t>供电计量设备（电表）</t>
  </si>
  <si>
    <t>机架（RRU架）</t>
  </si>
  <si>
    <t>浪涌抑制器</t>
  </si>
  <si>
    <t>直流远供</t>
  </si>
  <si>
    <t>组合开关电源</t>
  </si>
  <si>
    <t>动环监控箱</t>
  </si>
  <si>
    <t>馈线</t>
  </si>
  <si>
    <t>壁挂式开关电源</t>
  </si>
  <si>
    <t>电池合路器</t>
  </si>
  <si>
    <t>霍尔</t>
  </si>
  <si>
    <t>空调笼</t>
  </si>
  <si>
    <t>门禁</t>
  </si>
  <si>
    <t>门锁</t>
  </si>
  <si>
    <t>嵌入式开关电源（无模块）</t>
  </si>
  <si>
    <t>电池架</t>
  </si>
  <si>
    <t>抱箍</t>
  </si>
  <si>
    <t>百叶窗</t>
  </si>
  <si>
    <t>塑料</t>
  </si>
  <si>
    <t>1840元/吨</t>
  </si>
  <si>
    <t>电池线</t>
  </si>
  <si>
    <t>铜缆类</t>
  </si>
  <si>
    <t>电力电缆</t>
  </si>
  <si>
    <t>电源线</t>
  </si>
  <si>
    <t>机柜</t>
  </si>
  <si>
    <t>一体化机柜空调型</t>
  </si>
  <si>
    <t>组合式开关电源（无模块）</t>
  </si>
  <si>
    <t>连接条</t>
  </si>
  <si>
    <t>条</t>
  </si>
  <si>
    <t>组</t>
  </si>
  <si>
    <t>-</t>
  </si>
  <si>
    <t>智能电表</t>
  </si>
  <si>
    <t>GPS抱杆</t>
  </si>
  <si>
    <t>低压避雷设施</t>
  </si>
  <si>
    <t>空调室外机支架</t>
  </si>
  <si>
    <t>150AH</t>
  </si>
  <si>
    <t>锂电蓄电池（磷酸铁锂）</t>
  </si>
  <si>
    <t>4630元/吨</t>
  </si>
  <si>
    <t>38AH</t>
  </si>
  <si>
    <t>100AH</t>
  </si>
  <si>
    <t>50AH</t>
  </si>
  <si>
    <t>10AH</t>
  </si>
  <si>
    <t>30AH</t>
  </si>
  <si>
    <t>45AH</t>
  </si>
  <si>
    <t>序号</t>
  </si>
  <si>
    <t>报废批复文号</t>
  </si>
  <si>
    <t>资产编号</t>
  </si>
  <si>
    <t>资产名称</t>
  </si>
  <si>
    <t>资产类别名称</t>
  </si>
  <si>
    <t>资产原值
（元，不含税</t>
  </si>
  <si>
    <t>资产净值
（元，不含税</t>
  </si>
  <si>
    <t>累计折旧</t>
  </si>
  <si>
    <t>计量单位
（个/吨/米等</t>
  </si>
  <si>
    <t>规格</t>
  </si>
  <si>
    <t>规格型号</t>
  </si>
  <si>
    <t>生产厂家</t>
  </si>
  <si>
    <t>站点名称</t>
  </si>
  <si>
    <t>站点编码</t>
  </si>
  <si>
    <t>启用日期</t>
  </si>
  <si>
    <t>备注</t>
  </si>
  <si>
    <t>实物位置</t>
  </si>
  <si>
    <t>批号</t>
  </si>
  <si>
    <t>是否处置</t>
  </si>
  <si>
    <t>处置方式</t>
  </si>
  <si>
    <t>浙江铁塔财务〔2023〕40号</t>
  </si>
  <si>
    <t>330500323055</t>
  </si>
  <si>
    <t>电缆</t>
  </si>
  <si>
    <t xml:space="preserve">	米</t>
  </si>
  <si>
    <t>4*35铝线</t>
  </si>
  <si>
    <t>湖州市长兴县雉城镇光明路基站</t>
  </si>
  <si>
    <t>330522908000000408</t>
  </si>
  <si>
    <t>是</t>
  </si>
  <si>
    <t>无*实收2米铝线**湖州市长兴县雉城镇光明路基站*330522908000000408**330500323055**废旧</t>
  </si>
  <si>
    <t>未处置</t>
  </si>
  <si>
    <t>拍卖</t>
  </si>
  <si>
    <t>浙江铁塔财务〔2023〕34号</t>
  </si>
  <si>
    <t>330500359225</t>
  </si>
  <si>
    <t xml:space="preserve">	套</t>
  </si>
  <si>
    <t xml:space="preserve">	48V/300A高效系统(50A高效模块，共用电源系统，三相交流输入)150A</t>
  </si>
  <si>
    <t>吴兴织里大朱</t>
  </si>
  <si>
    <t>330502908000000502</t>
  </si>
  <si>
    <t>无*48V/300A高效系统(50A高效模块，共用电源系统，三相交流输入)150A**吴兴织里大朱*330502908000000502**330500359225**废旧</t>
  </si>
  <si>
    <t>330500112286</t>
  </si>
  <si>
    <t xml:space="preserve">	专用空调</t>
  </si>
  <si>
    <t xml:space="preserve">	个</t>
  </si>
  <si>
    <t>3P</t>
  </si>
  <si>
    <t xml:space="preserve">	基站专用柜式分体7KW单冷三相空调</t>
  </si>
  <si>
    <t>安吉梅溪后河基站</t>
  </si>
  <si>
    <t>330523908000000225</t>
  </si>
  <si>
    <t>无*3P单冷三相整机**安吉梅溪后河基站*330523908000000225**330500112286**废旧</t>
  </si>
  <si>
    <t>330500123037</t>
  </si>
  <si>
    <t xml:space="preserve">	台</t>
  </si>
  <si>
    <t xml:space="preserve">	格力3P柜机</t>
  </si>
  <si>
    <t>吴兴米兰花园北侧</t>
  </si>
  <si>
    <t>330502908000000238</t>
  </si>
  <si>
    <t>无*LF72W-L(S)A**吴兴米兰花园北侧*330502908000000238**330500123037**废旧</t>
  </si>
  <si>
    <t>330500002268</t>
  </si>
  <si>
    <t xml:space="preserve">	3P 三相柜式（单冷）</t>
  </si>
  <si>
    <t>南浔练市建新村</t>
  </si>
  <si>
    <t>33050300000005</t>
  </si>
  <si>
    <t>无*基站专用柜式分体7KW单冷三相**南浔练市建新村*33050300000005**330500002268**废旧</t>
  </si>
  <si>
    <t>湖州铁塔党委会纪要〔2024〕第4期</t>
  </si>
  <si>
    <t>330500317597</t>
  </si>
  <si>
    <t>动力及环境监控单元</t>
  </si>
  <si>
    <t xml:space="preserve">	主设备室内型成套设备基本配置模型</t>
  </si>
  <si>
    <t>湖州吴兴织里义皋基站</t>
  </si>
  <si>
    <t>330502908000000952</t>
  </si>
  <si>
    <t>无*主设备室内型成套设备基本配置模型**湖州吴兴织里义皋基站*330502908000000952**330500317597**废旧</t>
  </si>
  <si>
    <t>330500307014</t>
  </si>
  <si>
    <t xml:space="preserve">	主设备室内型成套设备双柜配置模型</t>
  </si>
  <si>
    <t>市区人防办</t>
  </si>
  <si>
    <t>330502908000000552</t>
  </si>
  <si>
    <t>无*主设备室内型成套设备双柜配置模型**市区人防办*330502908000000552**330500307014**废旧</t>
  </si>
  <si>
    <t>330500304158</t>
  </si>
  <si>
    <t>吴兴白雀教场坞</t>
  </si>
  <si>
    <t>330502500000000101</t>
  </si>
  <si>
    <t>无*主设备室内型成套设备双柜配置模型**吴兴白雀教场坞*330502500000000101**330500304158**废旧</t>
  </si>
  <si>
    <t>330500115866</t>
  </si>
  <si>
    <t xml:space="preserve">	220V-63A</t>
  </si>
  <si>
    <t>吴兴埭溪大冲</t>
  </si>
  <si>
    <t>330502908000000398</t>
  </si>
  <si>
    <t>无*220V-63A**吴兴埭溪大冲*330502908000000398**330500115866**废旧</t>
  </si>
  <si>
    <t>浙江铁塔财务〔2023〕42号</t>
  </si>
  <si>
    <t>330500307018</t>
  </si>
  <si>
    <t>吴兴埭溪山背村安置区</t>
  </si>
  <si>
    <t>330502500000000018</t>
  </si>
  <si>
    <t>无*主设备室内型成套设备双柜配置模型**吴兴埭溪山背村安置区*330502500000000018**330500307018**废旧</t>
  </si>
  <si>
    <t>330500302992</t>
  </si>
  <si>
    <t xml:space="preserve">	动力及环境监控单元</t>
  </si>
  <si>
    <t>吴兴道场大塔坞</t>
  </si>
  <si>
    <t>33050200000033</t>
  </si>
  <si>
    <t>无*动力及环境监控单元**吴兴道场大塔坞*33050200000033**330500302992**废旧</t>
  </si>
  <si>
    <t>330500302995</t>
  </si>
  <si>
    <t xml:space="preserve">	架</t>
  </si>
  <si>
    <t xml:space="preserve">	嵌入式开关电源32A/3P*1（室外标准机柜用）</t>
  </si>
  <si>
    <t>无*嵌入式开关电源32A/3Px1（室外标准机柜用）**吴兴道场大塔坞*33050200000033**330500302995**废旧</t>
  </si>
  <si>
    <t>330500129063</t>
  </si>
  <si>
    <t>吴兴道场千亩山</t>
  </si>
  <si>
    <t>330502908000000599</t>
  </si>
  <si>
    <t>无*220V-63A**吴兴道场千亩山*330502908000000599**330500129063**废旧</t>
  </si>
  <si>
    <t>330500305355</t>
  </si>
  <si>
    <t xml:space="preserve">	动力及环境监控单元-双柜配置</t>
  </si>
  <si>
    <t>吴兴二轻大厦</t>
  </si>
  <si>
    <t>330502500000000078</t>
  </si>
  <si>
    <t>无*动力及环境监控单元-双柜配置**吴兴二轻大厦*330502500000000078**330500305355**废旧</t>
  </si>
  <si>
    <t>330500313973</t>
  </si>
  <si>
    <t>吴兴富盛达制衣</t>
  </si>
  <si>
    <t>330502908000000206</t>
  </si>
  <si>
    <t>无*主设备室内型成套设备双柜配置模型**吴兴富盛达制衣*330502908000000206**330500313973**废旧</t>
  </si>
  <si>
    <t>330500300228</t>
  </si>
  <si>
    <t xml:space="preserve">	380V-63A（整体）</t>
  </si>
  <si>
    <t>吴兴红山岭（湖州高铁车站西侧）</t>
  </si>
  <si>
    <t>330502908000000065</t>
  </si>
  <si>
    <t>无*380V-63A（整体）**吴兴红山岭（湖州高铁车站西侧）*330502908000000065**330500300228**废旧</t>
  </si>
  <si>
    <t>330500309956</t>
  </si>
  <si>
    <t>吴兴清华苑</t>
  </si>
  <si>
    <t>330502908000000264</t>
  </si>
  <si>
    <t>无*主设备室内型成套设备基本配置模型**吴兴清华苑*330502908000000264**330500309956**废旧</t>
  </si>
  <si>
    <t>330500305364</t>
  </si>
  <si>
    <t>吴兴太湖路保龄球馆</t>
  </si>
  <si>
    <t>330502500000000095</t>
  </si>
  <si>
    <t>无*动力及环境监控单元-双柜配置**吴兴太湖路保龄球馆*330502500000000095**330500305364**废旧</t>
  </si>
  <si>
    <t>330500304502</t>
  </si>
  <si>
    <t>南浔东迁老街口</t>
  </si>
  <si>
    <t>330503500000000008</t>
  </si>
  <si>
    <t>无*动力及环境监控单元-双柜配置**南浔东迁老街口*330503500000000008**330500304502**废旧</t>
  </si>
  <si>
    <t>330500116252</t>
  </si>
  <si>
    <t>吴兴杨家埠施家门</t>
  </si>
  <si>
    <t>330502908000000293</t>
  </si>
  <si>
    <t>无*220V-63A**吴兴杨家埠施家门*330502908000000293**330500116252**废旧</t>
  </si>
  <si>
    <t>330500302964</t>
  </si>
  <si>
    <t>吴兴杨家埠乌陵山</t>
  </si>
  <si>
    <t>33050200000039</t>
  </si>
  <si>
    <t>无*动力及环境监控单元**吴兴杨家埠乌陵山新农村*33050200000039**330500302964**废旧</t>
  </si>
  <si>
    <t>330500309930</t>
  </si>
  <si>
    <t>吴兴杨家埠乌陵山新农村</t>
  </si>
  <si>
    <t>330502908000000585</t>
  </si>
  <si>
    <t>无*主设备室内型成套设备基本配置模型**吴兴杨家埠乌陵山新农村*330502908000000585**330500309930**废旧</t>
  </si>
  <si>
    <t>330500314303</t>
  </si>
  <si>
    <t>吴兴织里先锋毛皮西</t>
  </si>
  <si>
    <t>330502908000000257</t>
  </si>
  <si>
    <t>无*主设备室内型成套设备基本配置模型**吴兴织里先锋毛皮西*330502908000000257**330500314303**废旧</t>
  </si>
  <si>
    <t>330500314006</t>
  </si>
  <si>
    <t xml:space="preserve">	3P单冷三相整机</t>
  </si>
  <si>
    <t>荃步村</t>
  </si>
  <si>
    <t>330503908000000585</t>
  </si>
  <si>
    <t>无*3P**荃步村*330503908000000585**330500314006**废旧</t>
  </si>
  <si>
    <t>330500112073</t>
  </si>
  <si>
    <t>安吉孝丰白鹭湾基站</t>
  </si>
  <si>
    <t>330523908000000673</t>
  </si>
  <si>
    <t>有铜管</t>
  </si>
  <si>
    <t>无*3P*有铜管*安吉孝丰白鹭湾基站*330523908000000673**330500112073**废旧</t>
  </si>
  <si>
    <t>330500112464</t>
  </si>
  <si>
    <t>安吉孝丰中学基站</t>
  </si>
  <si>
    <t>330523908000000644</t>
  </si>
  <si>
    <t>无*3P*有铜管*安吉孝丰中学基站*330523908000000644**330500112464**废旧</t>
  </si>
  <si>
    <t>330500112566</t>
  </si>
  <si>
    <t>普通空调壁挂</t>
  </si>
  <si>
    <t>2P</t>
  </si>
  <si>
    <t xml:space="preserve">	LF75WGT</t>
  </si>
  <si>
    <t>安吉鄣吴长隆</t>
  </si>
  <si>
    <t>330523908000000772</t>
  </si>
  <si>
    <t>无*2P*有铜管*安吉鄣吴长隆*330523908000000772**330500112566**废旧</t>
  </si>
  <si>
    <t>330500112179</t>
  </si>
  <si>
    <t>专用空调</t>
  </si>
  <si>
    <t xml:space="preserve">	3匹柜机</t>
  </si>
  <si>
    <t>湖州市安吉县递铺张家村基站</t>
  </si>
  <si>
    <t>330523908000000321</t>
  </si>
  <si>
    <t>无*3P*有铜管*湖州市安吉县递铺张家村基站*330523908000000321**330500112179**废旧</t>
  </si>
  <si>
    <t>330500302780</t>
  </si>
  <si>
    <t xml:space="preserve">	3P空调</t>
  </si>
  <si>
    <t>张芝安置区</t>
  </si>
  <si>
    <t>33052301000019</t>
  </si>
  <si>
    <t>无*3P*有铜管*张芝安置区*33052301000019**330500302780**废旧</t>
  </si>
  <si>
    <t>330500112817</t>
  </si>
  <si>
    <t>安吉递铺上赵村基站</t>
  </si>
  <si>
    <t>330523908000000347</t>
  </si>
  <si>
    <t>无*3匹柜机**安吉递铺上赵村基站*330523908000000347**330500112817**废旧</t>
  </si>
  <si>
    <t>330500123840</t>
  </si>
  <si>
    <t>湖州市安吉县递铺横塘安置区基站</t>
  </si>
  <si>
    <t>330523908000000335</t>
  </si>
  <si>
    <t>无*基站专用柜式分体7KW单冷三相空调**湖州市安吉县递铺横塘安置区基站*330523908000000335**330500123840**废旧</t>
  </si>
  <si>
    <t>330500121463</t>
  </si>
  <si>
    <t>后东</t>
  </si>
  <si>
    <t>330502908000000410</t>
  </si>
  <si>
    <t>无*220V-63A**后东*330502908000000410**330500121463**废旧</t>
  </si>
  <si>
    <t>330500105541</t>
  </si>
  <si>
    <t xml:space="preserve">	ZXDU58-120A</t>
  </si>
  <si>
    <t>吴兴帽子山隧道北</t>
  </si>
  <si>
    <t>330502908000000025</t>
  </si>
  <si>
    <t>无*ZXDU58-120A**吴兴帽子山隧道北*330502908000000025**330500105541**废旧</t>
  </si>
  <si>
    <t>330500305843</t>
  </si>
  <si>
    <t xml:space="preserve">	动力及环境监控单元-基础配置</t>
  </si>
  <si>
    <t>长兴吕山搬迁</t>
  </si>
  <si>
    <t>330522500000000093</t>
  </si>
  <si>
    <t>无*动力及环境监控单元-基础配置**长兴吕山搬迁*330522500000000093**330500305843**废旧</t>
  </si>
  <si>
    <t>330500318037</t>
  </si>
  <si>
    <t>长兴雉城华盛中学</t>
  </si>
  <si>
    <t>330522500000000239</t>
  </si>
  <si>
    <t>无*主设备室内型成套设备基本配置模型**长兴雉城华盛中学*330522500000000239**330500318037**废旧</t>
  </si>
  <si>
    <t>湖州铁塔党委〔2024〕6 号</t>
  </si>
  <si>
    <t>330500127241</t>
  </si>
  <si>
    <t>ZXDU68-150A</t>
  </si>
  <si>
    <t>德清钟管金磊辉山</t>
  </si>
  <si>
    <t>330521908000000000</t>
  </si>
  <si>
    <t>无*ZXDU68-150A**西南村*330522908000000016**330500127241**废旧</t>
  </si>
  <si>
    <t>330500301271</t>
  </si>
  <si>
    <t xml:space="preserve">	3P单冷</t>
  </si>
  <si>
    <t>安吉梅溪中策橡胶</t>
  </si>
  <si>
    <t>330523908000000993</t>
  </si>
  <si>
    <t>无*3P**安吉梅溪中策橡胶*330523908000000993**330500301271**废旧</t>
  </si>
  <si>
    <t>330500111719</t>
  </si>
  <si>
    <t>德清武康青山关基站</t>
  </si>
  <si>
    <t>330521908000000404</t>
  </si>
  <si>
    <t>无*3P**德清武康青山关基站*330521908000000404**330500111719**废旧</t>
  </si>
  <si>
    <t>330500112625</t>
  </si>
  <si>
    <t>德清新安徐家桥基站</t>
  </si>
  <si>
    <t>330521908000000494</t>
  </si>
  <si>
    <t>无*3P**德清新安徐家桥基站*330521908000000494**330500112625**废旧</t>
  </si>
  <si>
    <t>330500112587</t>
  </si>
  <si>
    <t xml:space="preserve">	基站专用柜式分体5KW单冷单相空调</t>
  </si>
  <si>
    <t>安吉递铺板昌坞基站</t>
  </si>
  <si>
    <t>330523908000000404</t>
  </si>
  <si>
    <t>无*3P**安吉递铺板昌坞基站*330523908000000404**330500112587**废旧</t>
  </si>
  <si>
    <t>330500112278</t>
  </si>
  <si>
    <t xml:space="preserve">	基站专用柜式分体12KW单冷三</t>
  </si>
  <si>
    <t>德清钟管升华基站</t>
  </si>
  <si>
    <t>330521908000000419</t>
  </si>
  <si>
    <t>无*3P**德清钟管升华基站*330521908000000419**330500112278**废旧</t>
  </si>
  <si>
    <t>330500305150</t>
  </si>
  <si>
    <t>无*3P**德清钟管升华基站*330521908000000419**330500305150**废旧</t>
  </si>
  <si>
    <t>330500116520</t>
  </si>
  <si>
    <t>安吉章村浮塘-3</t>
  </si>
  <si>
    <t>330523908000000636</t>
  </si>
  <si>
    <t>无*4x35铝芯179米**安吉章村浮塘-3*330523908000000636**330500116520**废旧</t>
  </si>
  <si>
    <t>330500116788</t>
  </si>
  <si>
    <t>无*4x35铝芯433米**吴兴杨家埠施家门*330502908000000293**330500116788**废旧</t>
  </si>
  <si>
    <t>330500322293</t>
  </si>
  <si>
    <t>长兴洪桥两乡浜搬迁南高铁</t>
  </si>
  <si>
    <t>330522500000000173</t>
  </si>
  <si>
    <t>无*4x35铝芯275米**长兴洪桥两乡浜搬迁南高铁*330522500000000173**330500322293**废旧</t>
  </si>
  <si>
    <t>330500371452</t>
  </si>
  <si>
    <t>湖州吴兴城南工业园</t>
  </si>
  <si>
    <t>330502500010002664</t>
  </si>
  <si>
    <t>无*4x35铝芯42米**湖州吴兴城南工业园*330502500010002664**330500371452**废旧</t>
  </si>
  <si>
    <t>湖州铁塔党委会纪要〔2023〕第 18 期</t>
  </si>
  <si>
    <t>330500303768</t>
  </si>
  <si>
    <t xml:space="preserve">	联想扬天台式电脑</t>
  </si>
  <si>
    <t xml:space="preserve">	联想扬天</t>
  </si>
  <si>
    <t>湖州市公共库位</t>
  </si>
  <si>
    <t>330500</t>
  </si>
  <si>
    <t>中通仓库</t>
  </si>
  <si>
    <t>12/18已运输至中通，系统尚未入库</t>
  </si>
  <si>
    <t>330500317659</t>
  </si>
  <si>
    <t xml:space="preserve">	联想扬天M4000e</t>
  </si>
  <si>
    <t>330500337080</t>
  </si>
  <si>
    <t>西亩长冲</t>
  </si>
  <si>
    <t>33052301000026</t>
  </si>
  <si>
    <t>330500326617</t>
  </si>
  <si>
    <t xml:space="preserve">	机房配套扩容资产</t>
  </si>
  <si>
    <t xml:space="preserve">	RRU安装架室内RRU安装架</t>
  </si>
  <si>
    <t>湖州吴兴八里店后林村基站</t>
  </si>
  <si>
    <t>330502908000000715</t>
  </si>
  <si>
    <t>330500313691</t>
  </si>
  <si>
    <t xml:space="preserve">	普通空调柜式</t>
  </si>
  <si>
    <t>市区众鑫广场</t>
  </si>
  <si>
    <t>330502908000000382</t>
  </si>
  <si>
    <t>330500311125</t>
  </si>
  <si>
    <t xml:space="preserve">	普通空调壁挂</t>
  </si>
  <si>
    <t xml:space="preserve">	2P单冷单相整机</t>
  </si>
  <si>
    <t>吴兴美欣达办公楼新建</t>
  </si>
  <si>
    <t>330502500000000292</t>
  </si>
  <si>
    <t>无冷凝管、无压缩机（检修中心拆解）</t>
  </si>
  <si>
    <t>330500344493</t>
  </si>
  <si>
    <t xml:space="preserve">	一体化电源电池综合柜</t>
  </si>
  <si>
    <t xml:space="preserve">	800*800*18001500W交流空调+300W直流空调、PU</t>
  </si>
  <si>
    <t>德清武康体育中心基站</t>
  </si>
  <si>
    <t>330521908000000384</t>
  </si>
  <si>
    <t>330500313104</t>
  </si>
  <si>
    <t xml:space="preserve">	整流模块</t>
  </si>
  <si>
    <t xml:space="preserve">	高效模块50A</t>
  </si>
  <si>
    <t>德清城山庙</t>
  </si>
  <si>
    <t>330521908000000610</t>
  </si>
  <si>
    <t>330500313105</t>
  </si>
  <si>
    <t>330500313106</t>
  </si>
  <si>
    <t>330500326863</t>
  </si>
  <si>
    <t xml:space="preserve">	电力引入扩容资产</t>
  </si>
  <si>
    <t xml:space="preserve">	霍尔传感器电流型输入200A/输出4-20mA</t>
  </si>
  <si>
    <t>长兴煤山基站</t>
  </si>
  <si>
    <t>330522908000000466</t>
  </si>
  <si>
    <t>系统待入库</t>
  </si>
  <si>
    <t>330500327633</t>
  </si>
  <si>
    <t xml:space="preserve">	普通空调基站智能空调控制器</t>
  </si>
  <si>
    <t>330500333339</t>
  </si>
  <si>
    <t xml:space="preserve">	电源扩容资产</t>
  </si>
  <si>
    <t>330500336458</t>
  </si>
  <si>
    <t xml:space="preserve">	直流计量终端6分路</t>
  </si>
  <si>
    <t>公安局</t>
  </si>
  <si>
    <t>330521908000000841</t>
  </si>
  <si>
    <t>330500336715</t>
  </si>
  <si>
    <t xml:space="preserve">	低压智能电表三相四路</t>
  </si>
  <si>
    <t>330500113984</t>
  </si>
  <si>
    <t xml:space="preserve">	交流配电箱</t>
  </si>
  <si>
    <t>德清雷甸光辉</t>
  </si>
  <si>
    <t>330521908000000532</t>
  </si>
  <si>
    <t>浙宝电气*220V-63A**德清雷甸光辉*330521908000000532**330500113984**废旧</t>
  </si>
  <si>
    <t>2023年第16批资产报废</t>
  </si>
  <si>
    <t>浙江铁塔财务〔2023〕35号</t>
  </si>
  <si>
    <t>330500122557</t>
  </si>
  <si>
    <t xml:space="preserve">	组合式开关电源</t>
  </si>
  <si>
    <t xml:space="preserve">	48V-500A(模块50A)-100</t>
  </si>
  <si>
    <t>中达*组合式48V-500A(模块50A)-100**德清雷甸光辉*330521908000000532**330500122557**废旧</t>
  </si>
  <si>
    <t>浙江铁塔财务〔2023〕36号</t>
  </si>
  <si>
    <t>330500104471</t>
  </si>
  <si>
    <t xml:space="preserve">	油机转换箱</t>
  </si>
  <si>
    <t xml:space="preserve">	ZBX5-F</t>
  </si>
  <si>
    <t>浙宝电气*ZBX5-F**德清雷甸光辉*330521908000000532**330500104471**废旧</t>
  </si>
  <si>
    <t>浙江铁塔财务〔2023〕37号</t>
  </si>
  <si>
    <t>330500323875</t>
  </si>
  <si>
    <t xml:space="preserve">	基站构筑物扩容资产</t>
  </si>
  <si>
    <t xml:space="preserve">	电控锁</t>
  </si>
  <si>
    <t>无*电控锁**德清雷甸光辉*330521908000000532**330500323875**废旧</t>
  </si>
  <si>
    <t>浙江铁塔财务〔2023〕38号</t>
  </si>
  <si>
    <t>330500127289</t>
  </si>
  <si>
    <t xml:space="preserve">	面</t>
  </si>
  <si>
    <t>湖州吴兴朝阳街道新金桥酒店基站</t>
  </si>
  <si>
    <t>330502908000000942</t>
  </si>
  <si>
    <t>湖州电力*交流配电箱**湖州吴兴朝阳街道新金桥酒店基站*330502908000000942**330500127289**废旧</t>
  </si>
  <si>
    <t>浙江铁塔财务〔2023〕39号</t>
  </si>
  <si>
    <t>330500127287</t>
  </si>
  <si>
    <t xml:space="preserve">	48V-600A(50A模块)-250</t>
  </si>
  <si>
    <t>中恒*48V-600A(50A模块)-250*组合式开关电源*湖州吴兴朝阳街道新金桥酒店基站*330502908000000942**330500127287**废旧</t>
  </si>
  <si>
    <t>330500323584</t>
  </si>
  <si>
    <t xml:space="preserve">	室内走线架600mm室内走线架</t>
  </si>
  <si>
    <t>无*室内走线架600mm室内走线架*注：实收2米*湖州吴兴朝阳街道新金桥酒店基站*330502908000000942**330500323584**废旧</t>
  </si>
  <si>
    <t>浙江铁塔财务〔2023〕41号</t>
  </si>
  <si>
    <t>330500335361</t>
  </si>
  <si>
    <t xml:space="preserve">	监控传感器智能门禁配套物资电源转换模块</t>
  </si>
  <si>
    <t>无*监控传感器智能门禁配套物资电源转换模块**湖州吴兴朝阳街道新金桥酒店基站*330502908000000942**330500335361**废旧</t>
  </si>
  <si>
    <t>330500102321</t>
  </si>
  <si>
    <t xml:space="preserve">	交流配电屏</t>
  </si>
  <si>
    <t>湖州吴兴杨家埠硅砖厂基站</t>
  </si>
  <si>
    <t>330502908000000930</t>
  </si>
  <si>
    <t>正泰电气*交流配电屏**湖州吴兴杨家埠硅砖厂基站*330502908000000930**330500102321**废旧</t>
  </si>
  <si>
    <t>浙江铁塔财务〔2023〕43号</t>
  </si>
  <si>
    <t>330500119043</t>
  </si>
  <si>
    <t>艾默生*48V-600A(50A模块)-250*组合式开关电源*湖州吴兴杨家埠硅砖厂基站*330502908000000930**330500119043**废旧</t>
  </si>
  <si>
    <t>浙江铁塔财务〔2023〕44号</t>
  </si>
  <si>
    <t>330500313797</t>
  </si>
  <si>
    <t>无*3P单冷三相整机**湖州吴兴杨家埠硅砖厂基站*330502908000000930**330500313797**废旧</t>
  </si>
  <si>
    <t>浙江铁塔财务〔2023〕45号</t>
  </si>
  <si>
    <t>330500335399</t>
  </si>
  <si>
    <t>无*监控传感器智能门禁配套物资电源转换模块**湖州吴兴杨家埠硅砖厂基站*330502908000000930**330500335399**废旧</t>
  </si>
  <si>
    <t>浙江铁塔财务〔2023〕46号</t>
  </si>
  <si>
    <t>330500330637</t>
  </si>
  <si>
    <t xml:space="preserve">	基站机房扩容资产</t>
  </si>
  <si>
    <t xml:space="preserve">	1KV以下电力电缆铜芯阻燃聚氯乙烯绝缘聚氯乙烯护套软电缆ZA-RVV 1*70mm2黑</t>
  </si>
  <si>
    <t>无*1x70mm2黑*注：实收2米铝线*湖州吴兴杨家埠硅砖厂基站*330502908000000930**330500330637**废旧</t>
  </si>
  <si>
    <t>浙江铁塔财务〔2023〕47号</t>
  </si>
  <si>
    <t>330500341067</t>
  </si>
  <si>
    <t>无*普通空调基站智能空调控制器**湖州吴兴杨家埠硅砖厂基站*330502908000000930**330500341067**废旧</t>
  </si>
  <si>
    <t>浙江铁塔财务〔2023〕48号</t>
  </si>
  <si>
    <t>330500327168</t>
  </si>
  <si>
    <t xml:space="preserve">	霍尔传感器电流型输入100A/输出4-20mA</t>
  </si>
  <si>
    <t>无*霍尔传感器电流型输入100A/输出4-20mA**湖州吴兴杨家埠硅砖厂基站*330502908000000930**330500327168**废旧</t>
  </si>
  <si>
    <t>浙江铁塔财务〔2023〕49号</t>
  </si>
  <si>
    <t>330500102674</t>
  </si>
  <si>
    <t xml:space="preserve">	ZDP-48-63B</t>
  </si>
  <si>
    <t>湖州众鑫广场</t>
  </si>
  <si>
    <t>330502908000000083</t>
  </si>
  <si>
    <t>省邮电*ZDP-48-63B**湖州众鑫广场*330502908000000083**330500102674**废旧</t>
  </si>
  <si>
    <t>浙江铁塔财务〔2023〕50号</t>
  </si>
  <si>
    <t>330500102676</t>
  </si>
  <si>
    <t xml:space="preserve">	MCS3000D-48V-50A</t>
  </si>
  <si>
    <t>中达*MCS3000D-48V-50A*组合式开关电源*湖州众鑫广场*330502908000000083**330500102676**废旧</t>
  </si>
  <si>
    <t>浙江铁塔财务〔2023〕51号</t>
  </si>
  <si>
    <t>330500121493</t>
  </si>
  <si>
    <t>市区新金桥大酒店</t>
  </si>
  <si>
    <t>330502908000000477</t>
  </si>
  <si>
    <t>杭开*220V-63A**市区新金桥大酒店*330502908000000477**330500121493**废旧</t>
  </si>
  <si>
    <t>浙江铁塔财务〔2023〕52号</t>
  </si>
  <si>
    <t>330500108845</t>
  </si>
  <si>
    <t xml:space="preserve">	48V-500A(模块50A)-150</t>
  </si>
  <si>
    <t>中达*48V-500A(模块50A)-150*组合式开关电源*市区新金桥大酒店*330502908000000477**330500108845**废旧</t>
  </si>
  <si>
    <t>浙江铁塔财务〔2023〕53号</t>
  </si>
  <si>
    <t>330500329172</t>
  </si>
  <si>
    <r>
      <rPr>
        <sz val="11"/>
        <rFont val="Arial"/>
        <charset val="134"/>
      </rPr>
      <t xml:space="preserve">	</t>
    </r>
    <r>
      <rPr>
        <sz val="11"/>
        <rFont val="仿宋"/>
        <charset val="134"/>
      </rPr>
      <t>直流计量终端6分路</t>
    </r>
  </si>
  <si>
    <t>无*直流计量终端6分路**市区新金桥大酒店*330502908000000477**330500329172**废旧</t>
  </si>
  <si>
    <t>浙江铁塔财务〔2023〕54号</t>
  </si>
  <si>
    <t>330500129053</t>
  </si>
  <si>
    <t>吴兴织里辅料市场</t>
  </si>
  <si>
    <t>330502908000000471</t>
  </si>
  <si>
    <t>浙宝电气*220V-63A**吴兴织里辅料市场*330502908000000471**330500129053**废旧</t>
  </si>
  <si>
    <t>浙江铁塔财务〔2023〕55号</t>
  </si>
  <si>
    <t>330500315455</t>
  </si>
  <si>
    <t>无*主设备室内型成套设备基本配置模型**吴兴织里辅料市场*330502908000000471**330500315455**废旧</t>
  </si>
  <si>
    <t>浙江铁塔财务〔2023〕56号</t>
  </si>
  <si>
    <t>330500108837</t>
  </si>
  <si>
    <t>中兴*48V-500A(模块50A)-150**吴兴织里辅料市场*330502908000000471**330500108837**废旧</t>
  </si>
  <si>
    <t>浙江铁塔财务〔2023〕57号</t>
  </si>
  <si>
    <t>330500305074</t>
  </si>
  <si>
    <t>无*3P单冷三相整机**吴兴织里辅料市场*330502908000000471**330500305074**废旧</t>
  </si>
  <si>
    <t>浙江铁塔财务〔2023〕58号</t>
  </si>
  <si>
    <t>330500333769</t>
  </si>
  <si>
    <t>无*监控传感器智能门禁配套物资电源转换模块**吴兴织里辅料市场*330502908000000471**330500333769**废旧</t>
  </si>
  <si>
    <t>浙江铁塔财务〔2023〕59号</t>
  </si>
  <si>
    <t>330500116406</t>
  </si>
  <si>
    <t xml:space="preserve">	外市电引入</t>
  </si>
  <si>
    <t>湖州市练市*注：实收2米铝线*注：实收2米铝线*吴兴织里辅料市场*330502908000000471**330500116406**废旧</t>
  </si>
  <si>
    <t>浙江铁塔财务〔2023〕60号</t>
  </si>
  <si>
    <t>330500308175</t>
  </si>
  <si>
    <t>新剑电气*1×10*注：实收2米铝线*吴兴织里辅料市场*330502908000000471**330500308175**废旧</t>
  </si>
  <si>
    <t>浙江铁塔财务〔2023〕61号</t>
  </si>
  <si>
    <t>330500127157</t>
  </si>
  <si>
    <t>安吉递铺鑫凤竹木基站</t>
  </si>
  <si>
    <t>330523908000000414</t>
  </si>
  <si>
    <t>湖州电力*交流配电屏**安吉孝丰鑫凤竹木基站*330523908000000414**330500127157**废旧</t>
  </si>
  <si>
    <t>浙江铁塔财务〔2023〕62号</t>
  </si>
  <si>
    <t>330500103121</t>
  </si>
  <si>
    <t xml:space="preserve">	DPR48-50-DDCE(600A)</t>
  </si>
  <si>
    <t>安吉塘浦</t>
  </si>
  <si>
    <t>330523908000000939</t>
  </si>
  <si>
    <t>中达*DPR48-50-DDCE(600A)**安吉塘浦*330523908000000939**330500103121**废旧</t>
  </si>
  <si>
    <t>浙江铁塔财务〔2023〕63号</t>
  </si>
  <si>
    <t>330500106561</t>
  </si>
  <si>
    <t>3P柜机</t>
  </si>
  <si>
    <t>格力*格力3P柜机**安吉塘浦*330523908000000939**330500106561**废旧</t>
  </si>
  <si>
    <t>浙江铁塔财务〔2023〕64号</t>
  </si>
  <si>
    <t>330500332070</t>
  </si>
  <si>
    <t xml:space="preserve">	项</t>
  </si>
  <si>
    <t xml:space="preserve">	更换电表</t>
  </si>
  <si>
    <t>无*更换电表**安吉塘浦*330523908000000939**330500332070**废旧</t>
  </si>
  <si>
    <t>浙江铁塔财务〔2023〕65号</t>
  </si>
  <si>
    <t>330500349805</t>
  </si>
  <si>
    <t xml:space="preserve">	整流模块高效模块50A组合式5G专用模块</t>
  </si>
  <si>
    <t>无*整流模块高效模块50A组合式5G专用模块**安吉塘浦*330523908000000939**330500349805**废旧</t>
  </si>
  <si>
    <t>浙江铁塔财务〔2023〕66号</t>
  </si>
  <si>
    <t>330500314425</t>
  </si>
  <si>
    <t xml:space="preserve">	室外接地汇流排-16孔</t>
  </si>
  <si>
    <t>无*室外接地汇流排-16孔**安吉塘浦*330523908000000939**330500314425**废旧</t>
  </si>
  <si>
    <t>浙江铁塔财务〔2023〕67号</t>
  </si>
  <si>
    <t>330500116375</t>
  </si>
  <si>
    <r>
      <rPr>
        <sz val="11"/>
        <rFont val="Arial"/>
        <charset val="134"/>
      </rPr>
      <t xml:space="preserve">	</t>
    </r>
    <r>
      <rPr>
        <sz val="11"/>
        <rFont val="仿宋"/>
        <charset val="134"/>
      </rPr>
      <t>变压器油浸-S9-100kVA</t>
    </r>
  </si>
  <si>
    <t>未知*变压器油浸-S9-100kVA**安吉塘浦*330523908000000939**330500116375**废旧</t>
  </si>
  <si>
    <t>浙江铁塔财务〔2023〕68号</t>
  </si>
  <si>
    <t>330500121633</t>
  </si>
  <si>
    <t xml:space="preserve">	HYJ-1</t>
  </si>
  <si>
    <t>杭开电气*HYJ-1**安吉塘浦*330523908000000939**330500121633**废旧</t>
  </si>
  <si>
    <t>浙江铁塔财务〔2023〕69号</t>
  </si>
  <si>
    <t>330500331275</t>
  </si>
  <si>
    <t>无*普通空调基站智能空调控制器**安吉塘浦*330523908000000939**330500331275**废旧</t>
  </si>
  <si>
    <t>浙江铁塔财务〔2023〕70号</t>
  </si>
  <si>
    <t>330500359284</t>
  </si>
  <si>
    <t>长兴洪桥弁山村范湾北</t>
  </si>
  <si>
    <t>330522500010001922</t>
  </si>
  <si>
    <t>无*注：实收2米铝线**长兴洪桥弁山村范湾北*330522500010001922**330500359284**废旧</t>
  </si>
  <si>
    <t>资产原值
（元，不含税）</t>
  </si>
  <si>
    <t>资产净值
（元，不含税）</t>
  </si>
  <si>
    <t>计量单位
（个/吨/米等）</t>
  </si>
  <si>
    <t>单节电池电压（2V/12V）</t>
  </si>
  <si>
    <t>嘉兴铁塔党委会纪要〔2023〕第6期</t>
  </si>
  <si>
    <t>330400318520</t>
  </si>
  <si>
    <t>(杭州中恒)-开关电源及电源模块-开关电源</t>
  </si>
  <si>
    <t xml:space="preserve">	壁挂式开关电源32A/3P*1</t>
  </si>
  <si>
    <t>中兴</t>
  </si>
  <si>
    <t>桐乡崇福中辉皮草</t>
  </si>
  <si>
    <t>330483908000000884</t>
  </si>
  <si>
    <t>中兴*ZXDU68*壁挂式开关电源*桐乡崇福中辉皮草*330483908000000884**330400318520*拆站*废旧</t>
  </si>
  <si>
    <t>嘉兴铁塔党委会纪要〔2023〕第11期</t>
  </si>
  <si>
    <t>330400103749</t>
  </si>
  <si>
    <t xml:space="preserve">	壁挂式室内外直流配电箱</t>
  </si>
  <si>
    <t>不详</t>
  </si>
  <si>
    <t>嘉善果蔬批发市场</t>
  </si>
  <si>
    <r>
      <rPr>
        <sz val="11"/>
        <color theme="1"/>
        <rFont val="宋体"/>
        <charset val="134"/>
        <scheme val="minor"/>
      </rPr>
      <t>33042100000091</t>
    </r>
  </si>
  <si>
    <t>不详*壁挂式室内外直流配电箱*直流配电箱*嘉善果蔬批发市场*33042100000091**330400103749*拆站*废旧</t>
  </si>
  <si>
    <t>330400103755</t>
  </si>
  <si>
    <t>低压配电设备-交流配电箱</t>
  </si>
  <si>
    <t xml:space="preserve">	杭开</t>
  </si>
  <si>
    <t>33042100000091</t>
  </si>
  <si>
    <t>不详*不详*交流配电箱*嘉善果蔬批发市场*33042100000091**330400103755*拆站*废旧</t>
  </si>
  <si>
    <t>330400103756</t>
  </si>
  <si>
    <t xml:space="preserve">	电表箱</t>
  </si>
  <si>
    <t>不详*电表箱*交流配电箱*嘉善果蔬批发市场*33042100000091**330400103756*拆站*废旧</t>
  </si>
  <si>
    <t>330400107715</t>
  </si>
  <si>
    <t>基站专用空调</t>
  </si>
  <si>
    <t xml:space="preserve">	SPW-V253DH5</t>
  </si>
  <si>
    <t>大金</t>
  </si>
  <si>
    <t>桐乡锦都名苑</t>
  </si>
  <si>
    <t>330483908000000499</t>
  </si>
  <si>
    <t>大金*KFR50G/BP外机散架缺压缩机*空调*桐乡锦都名苑*330483908000000499**330400107715*拆站*废旧</t>
  </si>
  <si>
    <t>330400107865</t>
  </si>
  <si>
    <t>基站空调</t>
  </si>
  <si>
    <t>基站空调柜式</t>
  </si>
  <si>
    <t xml:space="preserve">	三菱重工海尔LF75WGT-LFC75WGT单冷三相柜式</t>
  </si>
  <si>
    <t>三菱</t>
  </si>
  <si>
    <t>桐乡濮院世贸大厦2</t>
  </si>
  <si>
    <t>330483700000121273</t>
  </si>
  <si>
    <t>三菱*LF72W/L(S)A3匹带铜管*空调*桐乡濮院世贸大厦2*330483700000121273**330400107865*拆站*废旧</t>
  </si>
  <si>
    <t>330400107960</t>
  </si>
  <si>
    <t xml:space="preserve">	KF-75LW-SUT-N2</t>
  </si>
  <si>
    <t>科龙</t>
  </si>
  <si>
    <t>桐乡石门华宇电气</t>
  </si>
  <si>
    <t>330483908000000983</t>
  </si>
  <si>
    <t>科龙*KFR-75LW-3RF缺外机*空调*桐乡石门华宇电气*330483908000000983**330400107960*拆站*废旧</t>
  </si>
  <si>
    <t>330400108118</t>
  </si>
  <si>
    <t xml:space="preserve">	FVY71DQV2CB</t>
  </si>
  <si>
    <t>桐乡洲泉石山头村</t>
  </si>
  <si>
    <t>330483908000001050</t>
  </si>
  <si>
    <t>大金*FVY71LQVLB3匹带铜管*空调*桐乡洲泉石山头村*330483908000001050**330400108118*拆站*废旧</t>
  </si>
  <si>
    <t>330400108119</t>
  </si>
  <si>
    <t xml:space="preserve">	RF75W-L(S)</t>
  </si>
  <si>
    <t>三阳</t>
  </si>
  <si>
    <t>桐乡洲泉湘溪村-2</t>
  </si>
  <si>
    <t>330483908000000870</t>
  </si>
  <si>
    <t>三阳*不详3p含铜管*空调*桐乡洲泉湘溪村-2*330483908000000870**330400108119*拆站*废旧</t>
  </si>
  <si>
    <t>330400115376</t>
  </si>
  <si>
    <t>通用空调-通用空调</t>
  </si>
  <si>
    <t xml:space="preserve">	FTXD50CMV2V</t>
  </si>
  <si>
    <t>桐乡高桥经济开发区</t>
  </si>
  <si>
    <t>330483908000000260</t>
  </si>
  <si>
    <t>三菱*RF75W/L(S)3匹带铜管*空调*桐乡高桥经济开发区*330483908000000260**330400115376*拆站*废旧</t>
  </si>
  <si>
    <t>330400115520</t>
  </si>
  <si>
    <t xml:space="preserve">	FTXD50BMVMC</t>
  </si>
  <si>
    <t>海信</t>
  </si>
  <si>
    <t>桐乡炉头工业园-2</t>
  </si>
  <si>
    <t>330483908000000076</t>
  </si>
  <si>
    <t>海信*KF-75LW/SUT-N2（3p带铜管）*空调*桐乡炉头工业园-2*330483908000000076**330400115520*拆站*废旧</t>
  </si>
  <si>
    <t>330400116059</t>
  </si>
  <si>
    <t>桐乡石门墅丰村</t>
  </si>
  <si>
    <t>330483908000000433</t>
  </si>
  <si>
    <t>大金*FVY71LQVLB3匹带铜管*空调*桐乡石门墅丰村*330483908000000433**330400116059*拆站*废旧</t>
  </si>
  <si>
    <t>330400116639</t>
  </si>
  <si>
    <t>华凌</t>
  </si>
  <si>
    <t>桐乡新港</t>
  </si>
  <si>
    <t>330483908000000407</t>
  </si>
  <si>
    <t>华凌*KF-50GW/JH(2)2匹带铜管*空调*桐乡新港*330483908000000407**330400116639*拆站*废旧</t>
  </si>
  <si>
    <t>330400116699</t>
  </si>
  <si>
    <t xml:space="preserve">	KF-72LW-JHS(2)</t>
  </si>
  <si>
    <t>桐乡高桥迎丰村</t>
  </si>
  <si>
    <t>330483908000001099</t>
  </si>
  <si>
    <t>华凌*KF-72LW/JHS(2)3匹带铜管*空调*桐乡高桥迎丰村*330483908000001099**330400116699*拆站*废旧</t>
  </si>
  <si>
    <t>330400134159</t>
  </si>
  <si>
    <t xml:space="preserve">	FVY71LQVLB</t>
  </si>
  <si>
    <t>大金*FVY71LQVLB3匹带铜管*空调*桐乡炉头工业园-2*330483908000000076**330400134159*拆站*废旧</t>
  </si>
  <si>
    <t>330400313339</t>
  </si>
  <si>
    <t>普通空调柜式</t>
  </si>
  <si>
    <t>桐乡上市南</t>
  </si>
  <si>
    <t>330483908000000984</t>
  </si>
  <si>
    <t>科龙*KFR-75LW-3RF缺外机*空调*桐乡上市南*330483908000000984**330400313339*拆站*废旧</t>
  </si>
  <si>
    <t>330400314381</t>
  </si>
  <si>
    <t>(北京融和创)-空调及空调零部件-空调</t>
  </si>
  <si>
    <t>中程节能</t>
  </si>
  <si>
    <t>桐乡洲泉开发区俞佳鞋厂</t>
  </si>
  <si>
    <t>330483500000000126</t>
  </si>
  <si>
    <t>中程节能*DCS-KF55Z/80内机为窗机2匹带铜管*空调*桐乡洲泉开发区俞佳鞋厂*330483500000000126**330400314381*拆站*废旧</t>
  </si>
  <si>
    <t>330400315470</t>
  </si>
  <si>
    <t>美的</t>
  </si>
  <si>
    <t>桐乡崇福上莫村</t>
  </si>
  <si>
    <t>330483908000000205</t>
  </si>
  <si>
    <t>美的*KF-72LW/S-JD1(D2)3匹带铜管*空调*桐乡崇福上莫村*330483908000000205**330400315470*拆站*废旧</t>
  </si>
  <si>
    <t>330400357334</t>
  </si>
  <si>
    <t>机房配套扩容资产</t>
  </si>
  <si>
    <t>大光明</t>
  </si>
  <si>
    <t>大光明*空调控制器*空调控制器*嘉善果蔬批发市场*33042100000091**330400357334*拆站*废旧</t>
  </si>
  <si>
    <t>330400360108</t>
  </si>
  <si>
    <t>基站机房扩容资产</t>
  </si>
  <si>
    <t xml:space="preserve">	1KV以下电力电缆铜芯阻燃聚氯乙烯绝缘聚氯乙烯护套软电缆ZA-RVV 1*95mm2黑</t>
  </si>
  <si>
    <t>不详*4x25方铝0.8kg*铝线*嘉善果蔬批发市场*33042100000091**330400360108*拆站*废旧</t>
  </si>
  <si>
    <t>3304005503</t>
  </si>
  <si>
    <t>桐乡城西钱家角（搬迁）</t>
  </si>
  <si>
    <t>330483700000126330</t>
  </si>
  <si>
    <t>美的*LF72W/L(S)A3匹带铜管*空调*桐乡城西钱家角（搬迁）*330483700000126330**3304005503*拆站*废旧</t>
  </si>
  <si>
    <t>嘉兴铁塔党委会纪要〔2023〕第13期</t>
  </si>
  <si>
    <t>330400116409</t>
  </si>
  <si>
    <t xml:space="preserve">	KFR-75LW-3RF</t>
  </si>
  <si>
    <t>嘉兴南湖投资大厦-2</t>
  </si>
  <si>
    <t>330402908000000016</t>
  </si>
  <si>
    <t>科龙*KFR-75LW-3RF3匹含铜管*通用空调*嘉兴南湖投资大厦-2*330402908000000016**330400116409*拆站*废旧</t>
  </si>
  <si>
    <t>330400134227</t>
  </si>
  <si>
    <t xml:space="preserve">	KF-72LW-HV10S(5)</t>
  </si>
  <si>
    <t>平湖广陈新港村</t>
  </si>
  <si>
    <t>330482908000000326</t>
  </si>
  <si>
    <t>华凌*KF-72LW-HV10S(5)3匹*专用空调*平湖广陈新港村*330482908000000326**330400134227*拆站*废旧</t>
  </si>
  <si>
    <t>330400134293</t>
  </si>
  <si>
    <t xml:space="preserve">	KFRD-72L-HV10S(5)</t>
  </si>
  <si>
    <t>嘉兴学院7号楼</t>
  </si>
  <si>
    <t>330400908000000827</t>
  </si>
  <si>
    <t>华凌*KFRD-72L-HV10S(5)3匹含铜管*专用空调*嘉兴学院7号楼*330400908000000827**330400134293*拆站*废旧</t>
  </si>
  <si>
    <t>330400134527</t>
  </si>
  <si>
    <t>普通空调-松</t>
  </si>
  <si>
    <t xml:space="preserve">	C2719FW2-含监控</t>
  </si>
  <si>
    <t>嘉兴新华书店</t>
  </si>
  <si>
    <t>330402908000000218</t>
  </si>
  <si>
    <t>海信*C2719FW2-含监控3匹含铜管*普通空调-松*嘉兴新华书店*330402908000000218**330400134527*拆站*废旧</t>
  </si>
  <si>
    <t>330400140578</t>
  </si>
  <si>
    <t>嘉兴大桥化工综合楼</t>
  </si>
  <si>
    <t>330402906000036097</t>
  </si>
  <si>
    <t>海信*KF-75LW-SUT-N23匹含铜管*专用空调*嘉兴大桥化工综合楼*330402906000036097**330400140578*拆站*废旧</t>
  </si>
  <si>
    <t>330400103952</t>
  </si>
  <si>
    <t>动环监控设备</t>
  </si>
  <si>
    <t xml:space="preserve">	DJ-A100</t>
  </si>
  <si>
    <t>大华</t>
  </si>
  <si>
    <t>嘉善范泾北资源点</t>
  </si>
  <si>
    <t>330421700000236176</t>
  </si>
  <si>
    <t>大华*DJ-A100*FSU监控*嘉善范泾北资源点*330421700000236176**330400103952*拆站*废旧</t>
  </si>
  <si>
    <t>330400122341</t>
  </si>
  <si>
    <t xml:space="preserve">	MYS5</t>
  </si>
  <si>
    <t>嘉善大云亚历电子（铁塔）</t>
  </si>
  <si>
    <t>330421500000000000</t>
  </si>
  <si>
    <t>不详*MYS5*防雷设备*嘉善大云亚历电子（铁塔）*330421500000000000**330400122341*拆站*废旧</t>
  </si>
  <si>
    <t>330400344109</t>
  </si>
  <si>
    <t>嘉兴王店瑞祥创业园</t>
  </si>
  <si>
    <t>330400908000000072</t>
  </si>
  <si>
    <t>大光明*DJ05C*动力及环境监控单元*嘉兴王店瑞祥创业园*330400908000000072**330400344109*拆站*废旧</t>
  </si>
  <si>
    <t>330400344354</t>
  </si>
  <si>
    <t>大光明*DJ05C*动力及环境监控单元*嘉兴王店瑞祥创业园*330400908000000072**330400344354*拆站*废旧</t>
  </si>
  <si>
    <t>330400344620</t>
  </si>
  <si>
    <t>嘉兴王店宝华南</t>
  </si>
  <si>
    <t>330411908000000191</t>
  </si>
  <si>
    <t>大光明*DJ05C*动力及环境监控单元*嘉兴王店宝华南*330411908000000191**330400344620*拆站*废旧</t>
  </si>
  <si>
    <t>330400349153</t>
  </si>
  <si>
    <t>嘉兴尚景翠苑</t>
  </si>
  <si>
    <t>330402906000035924</t>
  </si>
  <si>
    <t>中兴*不详*动力及环境监控单元*嘉兴尚景翠苑*330402906000035924**330400349153*拆站*废旧</t>
  </si>
  <si>
    <t>330400349203</t>
  </si>
  <si>
    <t>嘉兴绿地新里程三期北</t>
  </si>
  <si>
    <t>330402500010002286</t>
  </si>
  <si>
    <t>大光明*DJ05C*动力及环境监控单元*嘉兴绿地新里程三期北*330402500010002286**330400349203*拆站*废旧</t>
  </si>
  <si>
    <t>330400351237</t>
  </si>
  <si>
    <t>大光明*DJ05C*动力及环境监控单元*嘉兴王店宝华南*330411908000000191**330400351237*拆站*废旧</t>
  </si>
  <si>
    <t>330400358246</t>
  </si>
  <si>
    <t>电源扩容资产</t>
  </si>
  <si>
    <t>嘉善第一人民医院</t>
  </si>
  <si>
    <t>330421500000000026</t>
  </si>
  <si>
    <t>不详*低压智能电表三相四路*电表*嘉善第一人民医院*330421500000000026**330400358246*拆站*废旧</t>
  </si>
  <si>
    <t>330400363019</t>
  </si>
  <si>
    <t>嘉兴庆丰苑</t>
  </si>
  <si>
    <t>330400908000000989</t>
  </si>
  <si>
    <t>大光明*DJ3100*动力及环境监控单元*嘉兴庆丰苑*330400908000000989**330400363019*拆站*废旧</t>
  </si>
  <si>
    <t>330400372587</t>
  </si>
  <si>
    <t>嘉善洪溪三发村</t>
  </si>
  <si>
    <t>330421908000000138</t>
  </si>
  <si>
    <t>不详*ZXM10*FSU监控*嘉善洪溪三发村*330421908000000138**330400372587*拆站*废旧</t>
  </si>
  <si>
    <t>330400003734</t>
  </si>
  <si>
    <t>外市电引入</t>
  </si>
  <si>
    <t>项</t>
  </si>
  <si>
    <t xml:space="preserve">4x25铝	</t>
  </si>
  <si>
    <t>无</t>
  </si>
  <si>
    <t>嘉兴余新余北大街</t>
  </si>
  <si>
    <t>33040201000153</t>
  </si>
  <si>
    <t>无*4x25铝1.6kg*铝线*嘉兴余新余北大街*33040201000153**330400003734*拆站*废旧</t>
  </si>
  <si>
    <t>330400101852</t>
  </si>
  <si>
    <t xml:space="preserve">	ZBX5-30</t>
  </si>
  <si>
    <t>嘉善苏宁电器</t>
  </si>
  <si>
    <t>330421908000000055</t>
  </si>
  <si>
    <t>不详*ZBX5-30*交流配电箱*嘉善苏宁电器*330421908000000055**330400101852*拆站*废旧</t>
  </si>
  <si>
    <t>330400102508</t>
  </si>
  <si>
    <t>交流配电柜</t>
  </si>
  <si>
    <t xml:space="preserve">	ZDP-220-63B-0105Y</t>
  </si>
  <si>
    <t>浙江省邮电</t>
  </si>
  <si>
    <t>平湖乍浦汽车站（铁塔）</t>
  </si>
  <si>
    <t>330482500000000074</t>
  </si>
  <si>
    <t>浙江省邮电*ZDP-220-63B-0105Y*交流配电箱*平湖乍浦汽车站（铁塔）*330482500000000074**330400102508*拆站*利旧</t>
  </si>
  <si>
    <t>330400102805</t>
  </si>
  <si>
    <t xml:space="preserve">	48V-150A（50A模块）-90</t>
  </si>
  <si>
    <t>平湖金色港湾3幢</t>
  </si>
  <si>
    <t>330482908000000287</t>
  </si>
  <si>
    <t>中兴*48V-150A（50A模块）-90含防雷设备*壁挂式开关电源*平湖金色港湾3幢*330482908000000287**330400102805*拆站*利旧</t>
  </si>
  <si>
    <t>330400103758</t>
  </si>
  <si>
    <t>整流设备-小型组合开关电源</t>
  </si>
  <si>
    <t xml:space="preserve">	R2498杭州中恒</t>
  </si>
  <si>
    <t>嘉善大云亚历电子</t>
  </si>
  <si>
    <t>330421500000000086</t>
  </si>
  <si>
    <t>不详*嵌入式开关电源R2498*开关电源*嘉善大云亚历电子*330421500000000086**330400103758*拆站*废旧</t>
  </si>
  <si>
    <t>330400108759</t>
  </si>
  <si>
    <t>外市电资产</t>
  </si>
  <si>
    <t xml:space="preserve">	ZA-RVV22-600-1000V3×16+1×10</t>
  </si>
  <si>
    <t>嘉兴城西好一家</t>
  </si>
  <si>
    <t>330411908000000196</t>
  </si>
  <si>
    <t>无*4x16铝1.8kg*铝线*嘉兴城西好一家*330411908000000196**330400108759*拆站*废旧</t>
  </si>
  <si>
    <t>330400108949</t>
  </si>
  <si>
    <t>浙江省邮电*ZDP-220-63B-0105Y*交流配电箱*平湖金色港湾3幢*330482908000000287**330400108949*拆站*利旧</t>
  </si>
  <si>
    <t>330400115127</t>
  </si>
  <si>
    <t>嘉善魏塘中寒圩</t>
  </si>
  <si>
    <t>330421908000000684</t>
  </si>
  <si>
    <t>大金*KF-75LW-SUT-N2（3P）（含铜管）*专用空调*嘉善魏塘中寒圩*330421908000000684**330400115127*拆站*废旧</t>
  </si>
  <si>
    <t>330400120419</t>
  </si>
  <si>
    <t xml:space="preserve">	DTM-2830</t>
  </si>
  <si>
    <t>嘉善魏塘镇新开河</t>
  </si>
  <si>
    <t>330421908000000747</t>
  </si>
  <si>
    <t>中兴*不详*FSU监控*嘉善魏塘镇新开河*330421908000000747**330400120419*拆站*废旧</t>
  </si>
  <si>
    <t>330400121688</t>
  </si>
  <si>
    <t>西无二电子</t>
  </si>
  <si>
    <t>西无二电子*MYS5（在开关电源内）*防雷设备*平湖金色港湾3幢*330482908000000287**330400121688*拆站*利旧</t>
  </si>
  <si>
    <t>330400123877</t>
  </si>
  <si>
    <t>监控设备-配套设备</t>
  </si>
  <si>
    <t xml:space="preserve">	ZXM10</t>
  </si>
  <si>
    <t>嘉善房管处</t>
  </si>
  <si>
    <t>330421908000000170</t>
  </si>
  <si>
    <t>大光明*DJ-A100*FSU监控*嘉善房管处*330421908000000170**330400123877*拆站*废旧</t>
  </si>
  <si>
    <t>330400125785</t>
  </si>
  <si>
    <t>嘉善东汇-3</t>
  </si>
  <si>
    <t>330421908000000146</t>
  </si>
  <si>
    <t>不详*4x25方铝0.8kg*铝线*嘉善东汇-3*330421908000000146**330400125785*拆站*废旧</t>
  </si>
  <si>
    <t>330400125915</t>
  </si>
  <si>
    <t>嘉兴大树金港湾</t>
  </si>
  <si>
    <t>330402908000000093</t>
  </si>
  <si>
    <t>无*4x35铝2kg*铝线*嘉兴大树金港湾*330402908000000093**330400125915*拆站*废旧</t>
  </si>
  <si>
    <t>330400125945</t>
  </si>
  <si>
    <t>嘉善三中</t>
  </si>
  <si>
    <t>330421908000000117</t>
  </si>
  <si>
    <t>不详*4x25方铝0.8kg*铝线*嘉善三中*330421908000000117**330400125945*拆站*废旧</t>
  </si>
  <si>
    <t>330400131316</t>
  </si>
  <si>
    <t>嘉善城西北</t>
  </si>
  <si>
    <t>330421908000000153</t>
  </si>
  <si>
    <t>不详*4x35方铝0.9kg*铝线*嘉善城西北*330421908000000153**330400131316*拆站*废旧</t>
  </si>
  <si>
    <t>330400131323</t>
  </si>
  <si>
    <t>平湖林友</t>
  </si>
  <si>
    <t>330482908000000664</t>
  </si>
  <si>
    <t>无*4X35铝1.5kg*铝线*平湖林友*330482908000000664**330400131323*拆站*废旧</t>
  </si>
  <si>
    <t>330400133664</t>
  </si>
  <si>
    <t>空调节能设备</t>
  </si>
  <si>
    <t xml:space="preserve">	WEC节能控制器</t>
  </si>
  <si>
    <t>嘉善大云高铁</t>
  </si>
  <si>
    <t>330421906000035267</t>
  </si>
  <si>
    <t>中程节能*不详2p含铜管内机为窗机*空调*嘉善大云高铁*330421906000035267**330400133664*拆站*废旧</t>
  </si>
  <si>
    <t>330400139974</t>
  </si>
  <si>
    <t xml:space="preserve">	ZDP-380-100A-0105Y</t>
  </si>
  <si>
    <t>嘉善西塘保利西塘越</t>
  </si>
  <si>
    <t>330421908000000381</t>
  </si>
  <si>
    <t>不详*ZDP-380-100A-0105Y*交流配电箱*嘉善西塘保利西塘越*330421908000000381**330400139974*拆站*废旧</t>
  </si>
  <si>
    <t>330400142163</t>
  </si>
  <si>
    <t>过压保护器（浪涌抑制器）</t>
  </si>
  <si>
    <t xml:space="preserve">	YD60K385-3+1Z</t>
  </si>
  <si>
    <t>盾牌</t>
  </si>
  <si>
    <t>嘉兴长新村-2</t>
  </si>
  <si>
    <t>330402908000000041</t>
  </si>
  <si>
    <t>盾牌*YD60K385-3+1Z-在交流配电箱里*过压保护器（浪涌抑制器）*嘉兴长新村-2*330402908000000041**330400142163*拆站*利旧</t>
  </si>
  <si>
    <t>330400300413</t>
  </si>
  <si>
    <t xml:space="preserve">	4×25方</t>
  </si>
  <si>
    <t>嘉兴新塍小蓬莱</t>
  </si>
  <si>
    <t>330400908000000055</t>
  </si>
  <si>
    <t>无*2x35铝1kg*铝线*嘉兴新塍小蓬莱*330400908000000055**330400300413*拆站*废旧</t>
  </si>
  <si>
    <t>330400300437</t>
  </si>
  <si>
    <t>嘉兴元一柏庄环球时代</t>
  </si>
  <si>
    <t>330400908000000134</t>
  </si>
  <si>
    <t>无*4x25铝1.8kg*铝线*嘉兴元一柏庄环球时代*330400908000000134**330400300437*拆站*废旧</t>
  </si>
  <si>
    <t>330400300497</t>
  </si>
  <si>
    <t>平湖金领银座-2</t>
  </si>
  <si>
    <t>330482908000000146</t>
  </si>
  <si>
    <t>无*4X35铝2.5kg*铝线*平湖金领银座-2*330482908000000146**330400300497*拆站*废旧</t>
  </si>
  <si>
    <t>330400300502</t>
  </si>
  <si>
    <t>嘉善亭桥宾馆-3</t>
  </si>
  <si>
    <t>330421908000000658</t>
  </si>
  <si>
    <t>不详*4x25方铝0.8kg*铝线*嘉善亭桥宾馆-3*330421908000000658**330400300502*拆站*废旧</t>
  </si>
  <si>
    <t>330400300547</t>
  </si>
  <si>
    <t xml:space="preserve">	2×10方</t>
  </si>
  <si>
    <t>嘉兴万华普曼商务宾馆</t>
  </si>
  <si>
    <t>33040201000084</t>
  </si>
  <si>
    <t>无*2x25铝1kg*铝线*嘉兴万华普曼商务宾馆*33040201000084**330400300547*拆站*废旧</t>
  </si>
  <si>
    <t>330400300548</t>
  </si>
  <si>
    <t>无*2x25铝0.8kg*铝线*嘉兴万华普曼商务宾馆*33040201000084**330400300548*拆站*废旧</t>
  </si>
  <si>
    <t>330400300648</t>
  </si>
  <si>
    <t>嘉兴麟湖兴港创业中心</t>
  </si>
  <si>
    <t>330400908000000920</t>
  </si>
  <si>
    <t>无*2x25铝1.3kg*铝线*嘉兴麟湖兴港创业中心*330400908000000920**330400300648*拆站*废旧</t>
  </si>
  <si>
    <t>330400300649</t>
  </si>
  <si>
    <t>嘉兴新绿源生态</t>
  </si>
  <si>
    <t>330400908000000164</t>
  </si>
  <si>
    <t>无*2x25铝1kg*铝线*嘉兴新绿源生态*330400908000000164**330400300649*拆站*废旧</t>
  </si>
  <si>
    <t>330400300712</t>
  </si>
  <si>
    <t>嘉禾联动工具基站</t>
  </si>
  <si>
    <t>330411500000000073</t>
  </si>
  <si>
    <t>无*4x25铝1.8kg*铝线*嘉禾联动工具基站*330411500000000073**330400300712*拆站*废旧</t>
  </si>
  <si>
    <t>330400300715</t>
  </si>
  <si>
    <t>嘉兴凤桥风华丽都</t>
  </si>
  <si>
    <t>330400908000000367</t>
  </si>
  <si>
    <t>无*2x25铝1.5kg*铝线*嘉兴凤桥风华丽都*330400908000000367**330400300715*拆站*废旧</t>
  </si>
  <si>
    <t>330400300798</t>
  </si>
  <si>
    <t>无*4x25铝1.2kg*铝线*嘉兴元一柏庄环球时代*330400908000000134**330400300798*拆站*废旧</t>
  </si>
  <si>
    <t>330400300799</t>
  </si>
  <si>
    <t>无*4x16铝2kg*铝线*嘉兴元一柏庄环球时代*330400908000000134**330400300799*拆站*废旧</t>
  </si>
  <si>
    <t>330400300948</t>
  </si>
  <si>
    <t>嘉兴大树花园三期</t>
  </si>
  <si>
    <t>330400908000000258</t>
  </si>
  <si>
    <t>无*4x35铝4kg*铝线*嘉兴大树花园三期*330400908000000258**330400300948*拆站*废旧</t>
  </si>
  <si>
    <t>330400301141</t>
  </si>
  <si>
    <t>平湖绿阳饭店二期</t>
  </si>
  <si>
    <t>330482500000000071</t>
  </si>
  <si>
    <t>无*2×6铜0.5kg*铜线*平湖绿阳饭店二期*330482500000000071**330400301141*拆站*废旧</t>
  </si>
  <si>
    <t>330400301284</t>
  </si>
  <si>
    <t>嘉兴七星三家浜南</t>
  </si>
  <si>
    <t>33040201000057</t>
  </si>
  <si>
    <t>无*2x35铝1kg*铝线*嘉兴七星三家浜南*33040201000057**330400301284*拆站*废旧</t>
  </si>
  <si>
    <t>330400301312</t>
  </si>
  <si>
    <t>平湖全塘卫星能源</t>
  </si>
  <si>
    <t>330482908000000089</t>
  </si>
  <si>
    <t>无*5x1.5铜0.4kg*铜线*平湖全塘卫星能源*330482908000000089**330400301312*拆站*废旧</t>
  </si>
  <si>
    <t>330400301352</t>
  </si>
  <si>
    <t>嘉善姚庄道义生</t>
  </si>
  <si>
    <t>330421908000000738</t>
  </si>
  <si>
    <t>不详*4x25方铝0.8kg*铝线*嘉善姚庄道义生*330421908000000738**330400301352*拆站*废旧</t>
  </si>
  <si>
    <t>330400301354</t>
  </si>
  <si>
    <t>嘉善姚庄新社区</t>
  </si>
  <si>
    <t>330421908000000791</t>
  </si>
  <si>
    <t>不详*4x25方铝0.8kg*铝线*嘉善姚庄新社区*330421908000000791**330400301354*拆站*废旧</t>
  </si>
  <si>
    <t>330400301396</t>
  </si>
  <si>
    <t>嘉兴秀洲科创园</t>
  </si>
  <si>
    <t>330400908000000883</t>
  </si>
  <si>
    <t>无*2x25铝0.9kg*铝线*嘉兴秀洲科创园*330400908000000883**330400301396*拆站*废旧</t>
  </si>
  <si>
    <t>330400301482</t>
  </si>
  <si>
    <t>嘉兴东南方商贸</t>
  </si>
  <si>
    <t>330400908000000372</t>
  </si>
  <si>
    <t>无*4x35铝2kg*铝线*嘉兴东南方商贸*330400908000000372**330400301482*拆站*废旧</t>
  </si>
  <si>
    <t>330400301677</t>
  </si>
  <si>
    <t>嘉兴顺辉金属</t>
  </si>
  <si>
    <t>330400908000000016</t>
  </si>
  <si>
    <t>无*2x25铝0.8kg*铝线*嘉兴顺辉金属*330400908000000016**330400301677*拆站*废旧</t>
  </si>
  <si>
    <t>330400301779</t>
  </si>
  <si>
    <t>嘉兴盛世豪门</t>
  </si>
  <si>
    <t>330400908000000336</t>
  </si>
  <si>
    <t>无*2x25铝1.5kg*铝线*嘉兴盛世豪门*330400908000000336**330400301779*拆站*废旧</t>
  </si>
  <si>
    <t>330400301883</t>
  </si>
  <si>
    <t>嘉兴北圣浜北</t>
  </si>
  <si>
    <t>330411908000000037</t>
  </si>
  <si>
    <t>无*4x25铝1.5kg*铝线*嘉兴北圣浜北*330411908000000037**330400301883*拆站*废旧</t>
  </si>
  <si>
    <t>330400301947</t>
  </si>
  <si>
    <t>嘉兴白云宾馆</t>
  </si>
  <si>
    <t>330400908000000217</t>
  </si>
  <si>
    <t>无*4x25铝1kg*铝线*嘉兴白云宾馆*330400908000000217**330400301947*拆站*废旧</t>
  </si>
  <si>
    <t>330400301989</t>
  </si>
  <si>
    <t>嘉兴步云-2</t>
  </si>
  <si>
    <t>330400908000001024</t>
  </si>
  <si>
    <t>无*4x35铝3kg*铝线*嘉兴步云-2*330400908000001024**330400301989*拆站*废旧</t>
  </si>
  <si>
    <t>330400302113</t>
  </si>
  <si>
    <t xml:space="preserve">	RVV22-3×25+1×16</t>
  </si>
  <si>
    <t>无*4X35铝1.5kg*铝线*平湖林友*330482908000000664**330400302113*拆站*废旧</t>
  </si>
  <si>
    <t>330400302787</t>
  </si>
  <si>
    <t>嘉善原南署收费站</t>
  </si>
  <si>
    <t>330421908000000584</t>
  </si>
  <si>
    <t>不详*4x25方铝0.8kg*铝线*嘉善原南署收费站*330421908000000584**330400302787*拆站*废旧</t>
  </si>
  <si>
    <t>330400305830</t>
  </si>
  <si>
    <t>嘉兴八字路二号桥街道站</t>
  </si>
  <si>
    <t>33041101000182</t>
  </si>
  <si>
    <t>无*4x25铝1.5kg*铝线*嘉兴八字路二号桥街道站*33041101000182**330400305830*拆站*废旧</t>
  </si>
  <si>
    <t>330400307276</t>
  </si>
  <si>
    <r>
      <rPr>
        <sz val="11"/>
        <color theme="1"/>
        <rFont val="宋体"/>
        <charset val="134"/>
        <scheme val="minor"/>
      </rPr>
      <t xml:space="preserve">	4x</t>
    </r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5铝</t>
    </r>
  </si>
  <si>
    <t>嘉善金地家园（铁塔）</t>
  </si>
  <si>
    <t>330421500000000116</t>
  </si>
  <si>
    <t>不详*4x35方铝0.9kg*铝线*嘉善金地家园（铁塔）*330421500000000116**330400307276*拆站*废旧</t>
  </si>
  <si>
    <t>330400307522</t>
  </si>
  <si>
    <t>平湖全塘宙辉电器</t>
  </si>
  <si>
    <t>330482500000000031</t>
  </si>
  <si>
    <t>无*4X35铝1.7kg*铝线*平湖全塘宙辉电器*330482500000000031**330400307522*拆站*废旧</t>
  </si>
  <si>
    <t>330400311182</t>
  </si>
  <si>
    <t xml:space="preserve">2x25铝	</t>
  </si>
  <si>
    <t>嘉兴新塍服务区南</t>
  </si>
  <si>
    <t>330411500000000143</t>
  </si>
  <si>
    <t>无*2x25铝1kg*铝线*嘉兴新塍服务区南*330411500000000143**330400311182*拆站*废旧</t>
  </si>
  <si>
    <t>330400311312</t>
  </si>
  <si>
    <t>嘉兴嘉城绿都芙蓉苑东北</t>
  </si>
  <si>
    <t>330402500000000252</t>
  </si>
  <si>
    <t>无*2x25铝1kg*铝线*嘉兴嘉城绿都芙蓉苑东北*330402500000000252**330400311312*拆站*废旧</t>
  </si>
  <si>
    <t>330400312438</t>
  </si>
  <si>
    <t xml:space="preserve">	外电引入施工</t>
  </si>
  <si>
    <t>嘉兴蔡氏机械</t>
  </si>
  <si>
    <t>330411500000000153</t>
  </si>
  <si>
    <t>无*4x35铝3kg*铝线*嘉兴蔡氏机械*330411500000000153**330400312438*拆站*废旧</t>
  </si>
  <si>
    <t>330400324227</t>
  </si>
  <si>
    <t>嘉兴埃富得机械</t>
  </si>
  <si>
    <t>330411500000000218</t>
  </si>
  <si>
    <t>无*4x35铝4.5kg*铝线*嘉兴埃富得机械*330411500000000218**330400324227*拆站*废旧</t>
  </si>
  <si>
    <t>330400329332</t>
  </si>
  <si>
    <t>嘉兴格兰上郡11幢</t>
  </si>
  <si>
    <t>330402500000000317</t>
  </si>
  <si>
    <t>无*4x35铝2kg*铝线*嘉兴格兰上郡11幢*330402500000000317**330400329332*拆站*废旧</t>
  </si>
  <si>
    <t>330400334938</t>
  </si>
  <si>
    <t xml:space="preserve">	通信与位置服务模块通信与位置服务模块（电信版）</t>
  </si>
  <si>
    <t>平湖伊思佳企业</t>
  </si>
  <si>
    <t>33048201000032</t>
  </si>
  <si>
    <t>无*通信与位置服务模块通信与位置服务模块（电信版）（在监控内）*模块*平湖伊思佳企业*33048201000032**330400334938*拆站*利旧</t>
  </si>
  <si>
    <t>330400341547</t>
  </si>
  <si>
    <t xml:space="preserve">	新建外市电引入低压(三相380V)直供电架空、直埋(100米及以下)</t>
  </si>
  <si>
    <t>嘉兴秀洲工业园北</t>
  </si>
  <si>
    <t>330411906000035552</t>
  </si>
  <si>
    <t>无*2x25铝0.8kg*铝线*嘉兴秀洲工业园北*330411906000035552**330400341547*拆站*废旧</t>
  </si>
  <si>
    <t>330400342347</t>
  </si>
  <si>
    <t xml:space="preserve">	小微站低压(单相220V)转供电</t>
  </si>
  <si>
    <t>L嘉兴成秀路与东港路交叉口微站</t>
  </si>
  <si>
    <t>330402500000001752</t>
  </si>
  <si>
    <t>无*4x35铝1.8kg*铝线*L嘉兴成秀路与东港路交叉口微站*330402500000001752**330400342347*拆站*废旧</t>
  </si>
  <si>
    <t>330400343734</t>
  </si>
  <si>
    <t>平湖乍浦亭桥</t>
  </si>
  <si>
    <t>330482908000000795</t>
  </si>
  <si>
    <t>大华*DH-ARC6416U-Y*动力及环境监控单元*平湖乍浦亭桥*330482908000000795**330400343734*拆站*废旧</t>
  </si>
  <si>
    <t>330400347545</t>
  </si>
  <si>
    <t xml:space="preserve">	外市电线路整治</t>
  </si>
  <si>
    <t>平湖乍浦嘉化能源</t>
  </si>
  <si>
    <t>330482500000000174</t>
  </si>
  <si>
    <t>无*4X35铝2kg*铝线*平湖乍浦嘉化能源*330482500000000174**330400347545*拆站*废旧</t>
  </si>
  <si>
    <t>330400348510</t>
  </si>
  <si>
    <t>嘉善精迪敏产业园东</t>
  </si>
  <si>
    <t>33042100000005</t>
  </si>
  <si>
    <t>不详*4x35方铝0.9kg*铝线*嘉善精迪敏产业园东*33042100000005**330400348510*拆站*废旧</t>
  </si>
  <si>
    <t>330400350234</t>
  </si>
  <si>
    <t xml:space="preserve">	非模块化外市电引入转供电（非模块化）</t>
  </si>
  <si>
    <t>嘉兴贵族酒店</t>
  </si>
  <si>
    <t>330402908000000197</t>
  </si>
  <si>
    <t>无*4x35铝1.9kg*铝线*嘉兴贵族酒店*330402908000000197**330400350234*拆站*废旧</t>
  </si>
  <si>
    <t>330400355822</t>
  </si>
  <si>
    <t>嘉善天利公司</t>
  </si>
  <si>
    <t>330421908000000585</t>
  </si>
  <si>
    <t>不详*4x25方铝0.8kg*铝线*嘉善天利公司*330421908000000585**330400355822*拆站*废旧</t>
  </si>
  <si>
    <t>330400357179</t>
  </si>
  <si>
    <t>嘉兴公路管理处（铁塔）</t>
  </si>
  <si>
    <t>330402500000000275</t>
  </si>
  <si>
    <t>无*4x35铝1.9kg*铝线*嘉兴公路管理处（铁塔）*330402500000000275**330400357179*拆站*废旧</t>
  </si>
  <si>
    <t>330400357250</t>
  </si>
  <si>
    <t>嘉兴东栅工业园-3</t>
  </si>
  <si>
    <t>330400908000001003</t>
  </si>
  <si>
    <t>无*4x35铝2.5kg*铝线*嘉兴东栅工业园-3*330400908000001003**330400357250*拆站*废旧</t>
  </si>
  <si>
    <t>330400361490</t>
  </si>
  <si>
    <t xml:space="preserve">	非模块化外市电引入直供380V（非模块化）</t>
  </si>
  <si>
    <t>西塘桥港湾花园东</t>
  </si>
  <si>
    <t>33042401000334</t>
  </si>
  <si>
    <t>不详*4x35方铝0.9kg*铝线*西塘桥港湾花园东*33042401000334**330400361490*拆站*废旧</t>
  </si>
  <si>
    <t>330400363155</t>
  </si>
  <si>
    <t>嘉兴诚亿电子东南</t>
  </si>
  <si>
    <t>330411500000000141</t>
  </si>
  <si>
    <t>无*4x35铝2kg*铝线*嘉兴诚亿电子东南*330411500000000141**330400363155*拆站*废旧</t>
  </si>
  <si>
    <t>330400368935</t>
  </si>
  <si>
    <t>嘉兴大桥十八里服饰</t>
  </si>
  <si>
    <t>330400908000000777</t>
  </si>
  <si>
    <t>无*更换电表*电表*嘉兴大桥十八里服饰*330400908000000777**330400368935*拆站*废旧</t>
  </si>
  <si>
    <t>330400368939</t>
  </si>
  <si>
    <t>嘉兴巴黎都市凯旋宫</t>
  </si>
  <si>
    <t>330402908000000238</t>
  </si>
  <si>
    <t>无*更换电表*电表*嘉兴巴黎都市凯旋宫*330402908000000238**330400368939*拆站*废旧</t>
  </si>
  <si>
    <t>330400368975</t>
  </si>
  <si>
    <t>无*更换电表*电表*嘉兴顺辉金属*330400908000000016**330400368975*拆站*废旧</t>
  </si>
  <si>
    <t>330400369877</t>
  </si>
  <si>
    <t>嘉兴福地制衣有限公司</t>
  </si>
  <si>
    <t>330411906000035374</t>
  </si>
  <si>
    <t>无*4x35铝1.8kg*铝线*嘉兴福地制衣有限公司*330411906000035374**330400369877*拆站*废旧</t>
  </si>
  <si>
    <t>330400373053</t>
  </si>
  <si>
    <t>嘉善罗星嘉丰桥</t>
  </si>
  <si>
    <t>330421908000000525</t>
  </si>
  <si>
    <t>不详*4x35方铝0.9kg*铝线*嘉善罗星嘉丰桥*330421908000000525**330400373053*拆站*废旧</t>
  </si>
  <si>
    <t>330400373758</t>
  </si>
  <si>
    <t>嘉善塘东</t>
  </si>
  <si>
    <t>330421908000000258</t>
  </si>
  <si>
    <t>不详*4x35方铝0.9kg*铝线*嘉善塘东*330421908000000258**330400373758*拆站*废旧</t>
  </si>
  <si>
    <t>330400374930</t>
  </si>
  <si>
    <t>嘉善钟家浜村</t>
  </si>
  <si>
    <t>330421500000001647</t>
  </si>
  <si>
    <t>不详*4x25方铝0.8kg*铝线*嘉善钟家浜村*330421500000001647**330400374930*拆站*废旧</t>
  </si>
  <si>
    <t>330400375029</t>
  </si>
  <si>
    <t>嘉禾水果批发市场</t>
  </si>
  <si>
    <t>330402500000000213</t>
  </si>
  <si>
    <t>无*4x25铝2.7kg*铝线*嘉禾水果批发市场*330402500000000213**330400375029*拆站*废旧</t>
  </si>
  <si>
    <t>330400380940</t>
  </si>
  <si>
    <t>嘉兴八字路美盾路</t>
  </si>
  <si>
    <t>330411500000000226</t>
  </si>
  <si>
    <t>无*4x25铝1.3kg*铝线*嘉兴八字路美盾路*330411500000000226**330400380940*拆站*废旧</t>
  </si>
  <si>
    <t>330400383179</t>
  </si>
  <si>
    <t>无*高效模块50A*模块*平湖伊思佳企业*33048201000032**330400383179*拆站*利旧</t>
  </si>
  <si>
    <t>330400388002</t>
  </si>
  <si>
    <t>不详*4x35方铝0.9kg*铝线*西塘桥港湾花园东*33042401000334**330400388002*拆站*废旧</t>
  </si>
  <si>
    <t>330400390316</t>
  </si>
  <si>
    <t>嘉兴钢材市场</t>
  </si>
  <si>
    <t>330400908000001053</t>
  </si>
  <si>
    <t>无*4x35铝1.8kg*铝线*嘉兴钢材市场*330400908000001053**330400390316*拆站*废旧</t>
  </si>
  <si>
    <t>330400406386</t>
  </si>
  <si>
    <t>嘉善惠民开发区-2</t>
  </si>
  <si>
    <t>330421908000000601</t>
  </si>
  <si>
    <t>不详*4x35方铝0.9kg*铝线*嘉善惠民开发区-2*330421908000000601**330400406386*拆站*废旧</t>
  </si>
  <si>
    <t>3304006957</t>
  </si>
  <si>
    <t xml:space="preserve">	3×16+1×10（黑色）</t>
  </si>
  <si>
    <t>无*4X35铝1.5kg*铝线*平湖林友*330482908000000664**3304006957*拆站*废旧</t>
  </si>
  <si>
    <t>330400343376</t>
  </si>
  <si>
    <t>地面塔扩容资产</t>
  </si>
  <si>
    <t>海宁盐官观音桥铁塔</t>
  </si>
  <si>
    <r>
      <rPr>
        <sz val="11"/>
        <color theme="1"/>
        <rFont val="宋体"/>
        <charset val="134"/>
        <scheme val="minor"/>
      </rPr>
      <t>330481500000000203</t>
    </r>
  </si>
  <si>
    <t>无*外爬梯*外爬梯*海宁盐官观音桥铁塔*330481500000000203**330400343376*拆站*废旧</t>
  </si>
  <si>
    <t>330400107453</t>
  </si>
  <si>
    <t>KF-50G-HV8(5)</t>
  </si>
  <si>
    <t>桐乡科创中心</t>
  </si>
  <si>
    <t>330483908000000491</t>
  </si>
  <si>
    <t>中程节能*不详缺外机2p带铜管内机为窗机*空调*桐乡科创中心*330483908000000491**330400107453*拆站*废旧</t>
  </si>
  <si>
    <t>330400107664</t>
  </si>
  <si>
    <t>KF-75LW-SUT-N2</t>
  </si>
  <si>
    <t>平湖办证中心</t>
  </si>
  <si>
    <t>330482908000000158</t>
  </si>
  <si>
    <t>海信*KF-75LW-SUT-N23匹*专用空调*平湖办证中心*330482908000000158**330400107664*拆站*废旧</t>
  </si>
  <si>
    <t>330400107696</t>
  </si>
  <si>
    <t>KF-50GW-22T-N3</t>
  </si>
  <si>
    <t>桐乡崇福瑞庭嘉苑</t>
  </si>
  <si>
    <t>330483908000000893</t>
  </si>
  <si>
    <t>华凌*KF-50GW/JH1(R2)2匹带铜管*空调*桐乡崇福瑞庭嘉苑*330483908000000893**330400107696*拆站*废旧</t>
  </si>
  <si>
    <t>330400107890</t>
  </si>
  <si>
    <t>KF-72LW-JHS(2)</t>
  </si>
  <si>
    <t>海宁华生经编</t>
  </si>
  <si>
    <t>330481908000001023</t>
  </si>
  <si>
    <t>华凌*KF-72LW-JHS(2)3p含铝管*专用空调*海宁华生经编*330481908000001023**330400107890*拆站*废旧</t>
  </si>
  <si>
    <t>330400108115</t>
  </si>
  <si>
    <t>FVY71DQV2CB</t>
  </si>
  <si>
    <t>桐乡洲泉岑山村</t>
  </si>
  <si>
    <t>330483908000000955</t>
  </si>
  <si>
    <t>美的*KF-75LW/SUT-N23匹带铜管*空调*桐乡洲泉岑山村*330483908000000955**330400108115*拆站*废旧</t>
  </si>
  <si>
    <t>330400115069</t>
  </si>
  <si>
    <t>普通空调-三菱电</t>
  </si>
  <si>
    <t>PS-3JAKT3-S</t>
  </si>
  <si>
    <t>桐乡石栏桥村</t>
  </si>
  <si>
    <t>330483908000000264</t>
  </si>
  <si>
    <t>海信*KF-72LW/TUSU-N23匹带铜管*空调*桐乡石栏桥村*330483908000000264**330400115069*拆站*废旧</t>
  </si>
  <si>
    <t>330400115230</t>
  </si>
  <si>
    <t>桐乡崇福语溪大道</t>
  </si>
  <si>
    <t>330483908000000887</t>
  </si>
  <si>
    <t>华凌*KF-72LW/HV10(5)无外机3p*空调*桐乡崇福语溪大道*330483908000000887**330400115230*拆站*废旧</t>
  </si>
  <si>
    <t>330400115316</t>
  </si>
  <si>
    <t>RF73WDT</t>
  </si>
  <si>
    <t>桐乡永秀</t>
  </si>
  <si>
    <t>330483908000000034</t>
  </si>
  <si>
    <t>美的*KF-72LW/SN-JZ1(R2)3匹带铜管*空调*桐乡永秀*330483908000000034**330400115316*拆站*废旧</t>
  </si>
  <si>
    <t>330400115801</t>
  </si>
  <si>
    <t>FTXD50FV2C</t>
  </si>
  <si>
    <t>科龙*KFG-50GW2匹带铜管*空调*桐乡崇福瑞庭嘉苑*330483908000000893**330400115801*拆站*废旧</t>
  </si>
  <si>
    <t>330400116135</t>
  </si>
  <si>
    <t>普通空调</t>
  </si>
  <si>
    <t>KFR-75LW-3RF</t>
  </si>
  <si>
    <t>桐乡龙翔街道</t>
  </si>
  <si>
    <t>330483908000000007</t>
  </si>
  <si>
    <t>大金*RF7.1W/SV3匹带铜管*空调*桐乡龙翔街道*330483908000000007**330400116135*拆站*废旧</t>
  </si>
  <si>
    <t>330400116428</t>
  </si>
  <si>
    <t>空调-普通空调×</t>
  </si>
  <si>
    <t>FVY71LQVLB</t>
  </si>
  <si>
    <t>平湖丰家浜-3</t>
  </si>
  <si>
    <t>330482908000000543</t>
  </si>
  <si>
    <t>海信*KF-75LW-SUT-N23匹*普通空调*平湖丰家浜-3*330482908000000543**330400116428*拆站*废旧</t>
  </si>
  <si>
    <t>330400116686</t>
  </si>
  <si>
    <t>普通空调机</t>
  </si>
  <si>
    <t>普通空调-美的KFR-72LW-DYE3</t>
  </si>
  <si>
    <t>海宁卫星南</t>
  </si>
  <si>
    <t>330481908000000278</t>
  </si>
  <si>
    <t>海信*普通空调-美的KFR-72LW-DYE33p含铝管*普通空调机*海宁卫星南*330481908000000278**330400116686*拆站*废旧</t>
  </si>
  <si>
    <t>330400133930</t>
  </si>
  <si>
    <t>KF-75LW-35T-N3</t>
  </si>
  <si>
    <t>海信*KF-75LW-35T-N33p含铝管*专用空调*海宁华生经编*330481908000001023**330400133930*拆站*废旧</t>
  </si>
  <si>
    <t>330400134407</t>
  </si>
  <si>
    <t>PSH-3JAKT-S</t>
  </si>
  <si>
    <t>桐乡崇福建业北路</t>
  </si>
  <si>
    <t>330483908000000824</t>
  </si>
  <si>
    <t>海信*KF-50GW/UT-N3无外机2p*空调*桐乡崇福建业北路*330483908000000824**330400134407*拆站*废旧</t>
  </si>
  <si>
    <t>330400316368</t>
  </si>
  <si>
    <t>3P三相柜式（单冷）</t>
  </si>
  <si>
    <t>桐乡石门自来水管理站</t>
  </si>
  <si>
    <t>33048300000245</t>
  </si>
  <si>
    <t>大金*RF7.1W/SV3匹带铜管*空调*桐乡石门自来水管理站*33048300000245**330400316368*拆站*废旧</t>
  </si>
  <si>
    <t>330400322509</t>
  </si>
  <si>
    <t>3P单冷三相整机</t>
  </si>
  <si>
    <t>桐乡七中</t>
  </si>
  <si>
    <t>330483908000000024</t>
  </si>
  <si>
    <t>三菱*RF75W/L(S)3匹带铜管*空调*桐乡七中*330483908000000024**330400322509*拆站*废旧</t>
  </si>
  <si>
    <t>330400324477</t>
  </si>
  <si>
    <t>基站空调壁挂</t>
  </si>
  <si>
    <t>2P单冷单相整机</t>
  </si>
  <si>
    <t>桐乡乌镇姚太线北</t>
  </si>
  <si>
    <t>330483500000000271</t>
  </si>
  <si>
    <t>三菱*KF-50GW2p带铜管*空调*桐乡乌镇姚太线北*330483500000000271**330400324477*拆站*废旧</t>
  </si>
  <si>
    <t>3304005464</t>
  </si>
  <si>
    <t>松下</t>
  </si>
  <si>
    <t>桐乡新世纪公园-2</t>
  </si>
  <si>
    <t>330483908000000308</t>
  </si>
  <si>
    <t>松下*KF-73LW/1923匹带铜管*空调*桐乡新世纪公园-2*330483908000000308**3304005464*拆站*废旧</t>
  </si>
  <si>
    <t>330400004202_2</t>
  </si>
  <si>
    <t>室外标准机柜</t>
  </si>
  <si>
    <t>类型2（开关电源为三相制冷方式为空调-1300W双面单开门）</t>
  </si>
  <si>
    <t>桐乡西泽村</t>
  </si>
  <si>
    <t>33048301000482</t>
  </si>
  <si>
    <t>不详*机柜空调*空调*桐乡西泽村*33048301000482**330400004202_2*拆站*废旧</t>
  </si>
  <si>
    <t>330400004924_2</t>
  </si>
  <si>
    <t>桐乡新世纪公园北</t>
  </si>
  <si>
    <t>330483500000000049</t>
  </si>
  <si>
    <t>不详*机柜空调*空调*桐乡新世纪公园北*330483500000000049**330400004924_2*拆站*废旧</t>
  </si>
  <si>
    <t>330400005652_2</t>
  </si>
  <si>
    <t>桐乡乌镇西栅乌村</t>
  </si>
  <si>
    <t>330483500000000047</t>
  </si>
  <si>
    <t>不详*机柜空调*空调*桐乡乌镇西栅乌村*330483500000000047**330400005652_2*拆站*废旧</t>
  </si>
  <si>
    <t>330400108026</t>
  </si>
  <si>
    <t>桐乡石门农贸市场</t>
  </si>
  <si>
    <t>330483908000000994</t>
  </si>
  <si>
    <t>海信*KF-75LW/SUT-N23p带铜管*空调*桐乡石门农贸市场*330483908000000994**330400108026*拆站*废旧</t>
  </si>
  <si>
    <t>330400115548</t>
  </si>
  <si>
    <t>C2719FW2-含监控</t>
  </si>
  <si>
    <t>不详*C2719FW2-含监控*空调控制器*桐乡炉头工业园-2*330483908000000076**330400115548*拆站*废旧</t>
  </si>
  <si>
    <t>330400116047</t>
  </si>
  <si>
    <t>桐乡百福</t>
  </si>
  <si>
    <t>330483908000000445</t>
  </si>
  <si>
    <t>不详*C2719FW2-含监控*空调控制器*桐乡百福*330483908000000445**330400116047*拆站*废旧</t>
  </si>
  <si>
    <t>330400116513</t>
  </si>
  <si>
    <t>WEC节能控制器</t>
  </si>
  <si>
    <t>桐乡濮院恒兴路</t>
  </si>
  <si>
    <t>330483908000000066</t>
  </si>
  <si>
    <t>大光明*KT-208*空调控制器*桐乡濮院恒兴路*330483908000000066**330400116513*拆站*废旧</t>
  </si>
  <si>
    <t>330400138006</t>
  </si>
  <si>
    <t>ZDP-220-63B-0105Y</t>
  </si>
  <si>
    <t>邮电工程局</t>
  </si>
  <si>
    <t>桐乡瑞丽家纺</t>
  </si>
  <si>
    <t>330483908000000604</t>
  </si>
  <si>
    <t>邮电工程局*ZDP-220-63B-0105Y*交流配电箱*桐乡瑞丽家纺*330483908000000604**330400138006*拆站*废旧</t>
  </si>
  <si>
    <t>330400301827</t>
  </si>
  <si>
    <t>2×10方</t>
  </si>
  <si>
    <t>不详*4×35方2.5KG*铝线根*桐乡瑞丽家纺*330483908000000604**330400301827*拆站*废旧</t>
  </si>
  <si>
    <t>330400310302_2</t>
  </si>
  <si>
    <t>一体化机柜</t>
  </si>
  <si>
    <t>2仓室</t>
  </si>
  <si>
    <t>桐乡屠甸开发区西</t>
  </si>
  <si>
    <t>330483908000001039</t>
  </si>
  <si>
    <t>不详*机柜空调*空调*桐乡屠甸开发区西*330483908000001039**330400310302_2*拆站*废旧</t>
  </si>
  <si>
    <t>330400310968_2</t>
  </si>
  <si>
    <t>桐乡洲泉乐家村</t>
  </si>
  <si>
    <t>33041101000160</t>
  </si>
  <si>
    <t>不详*机柜空调*空调*桐乡洲泉乐家村*33041101000160**330400310968_2*拆站*废旧</t>
  </si>
  <si>
    <t>330400311873_2</t>
  </si>
  <si>
    <t>桐乡崇福长生桥</t>
  </si>
  <si>
    <t>33048300000273</t>
  </si>
  <si>
    <t>不详*机柜空调*空调*桐乡崇福长生桥*33048300000273**330400311873_2*拆站*废旧</t>
  </si>
  <si>
    <t>330400313689_2</t>
  </si>
  <si>
    <t>(江苏荣联)-室外标准机柜-室外标准机柜</t>
  </si>
  <si>
    <t>桐乡濮院工贸大道垃圾站（搬迁）</t>
  </si>
  <si>
    <t>33048301000486</t>
  </si>
  <si>
    <t>不详*机柜空调*空调*桐乡濮院工贸大道垃圾站（搬迁）*33048301000486**330400313689_2*拆站*废旧</t>
  </si>
  <si>
    <t>330400317085_2</t>
  </si>
  <si>
    <t>桐乡濮院新妙村（铁塔）</t>
  </si>
  <si>
    <t>330483500000000290</t>
  </si>
  <si>
    <t>不详*机柜空调*空调*桐乡濮院新妙村（铁塔）*330483500000000290**330400317085_2*拆站*废旧</t>
  </si>
  <si>
    <t>330400318397_2</t>
  </si>
  <si>
    <t>桐乡城北车站</t>
  </si>
  <si>
    <t>330483500000000064</t>
  </si>
  <si>
    <t>不详*机柜空调*空调*桐乡城北车站*330483500000000064**330400318397_2*拆站*废旧</t>
  </si>
  <si>
    <t>330400318696_2</t>
  </si>
  <si>
    <t>开关电源为三相制冷方式为空调-1300W双面单开门</t>
  </si>
  <si>
    <t>桐乡乌镇楼下头南</t>
  </si>
  <si>
    <t>330483500000000046</t>
  </si>
  <si>
    <t>不详*机柜空调*空调*桐乡乌镇楼下头南*330483500000000046**330400318696_2*拆站*废旧</t>
  </si>
  <si>
    <t>330400318930_2</t>
  </si>
  <si>
    <t>(金华中兴)-室外标准机柜-室外标准机柜</t>
  </si>
  <si>
    <t>类型2（开关电源为三相,制冷方式为空调-1300W，双面单开门）</t>
  </si>
  <si>
    <t>桐乡塞外明珠服饰</t>
  </si>
  <si>
    <t>330483500000000132</t>
  </si>
  <si>
    <t>不详*机柜空调*空调*桐乡塞外明珠服饰*330483500000000132**330400318930_2*拆站*废旧</t>
  </si>
  <si>
    <t>330400343697</t>
  </si>
  <si>
    <t>主设备室内型成套设备基本配置模型</t>
  </si>
  <si>
    <t>中兴通讯</t>
  </si>
  <si>
    <t>桐乡崇福凤凰城（铁塔）</t>
  </si>
  <si>
    <t>330483500000000108</t>
  </si>
  <si>
    <t>中兴通讯*MISU(E)*动力及环境监控单元*桐乡崇福凤凰城（铁塔）*330483500000000108**330400343697*拆站*废旧</t>
  </si>
  <si>
    <t>330400355054</t>
  </si>
  <si>
    <t>电力引入扩容资产</t>
  </si>
  <si>
    <t>霍尔传感器电流型输入100A/输出4-20mA</t>
  </si>
  <si>
    <t>大光明*DDEM-360R*分路计量*桐乡瑞丽家纺*330483908000000604**330400355054*拆站*废旧</t>
  </si>
  <si>
    <t>330400362736</t>
  </si>
  <si>
    <t>非模块化外市电引入转供电（非模块化）</t>
  </si>
  <si>
    <t>不详*4×35方2.5KG*铝线根*桐乡瑞丽家纺*330483908000000604**330400362736*拆站*废旧</t>
  </si>
  <si>
    <t>3304007028</t>
  </si>
  <si>
    <t>通用空调</t>
  </si>
  <si>
    <t>基站舒适空调</t>
  </si>
  <si>
    <t>桐乡史桥-3</t>
  </si>
  <si>
    <t>330483908000000126</t>
  </si>
  <si>
    <t>海信*KF-75LW/35T-N3缺外机3p带铜管*空调*桐乡史桥-3*330483908000000126**3304007028*拆站*废旧</t>
  </si>
  <si>
    <t>330400104813</t>
  </si>
  <si>
    <t>ZA-RVV22-600-1000V3×16+1×10</t>
  </si>
  <si>
    <t>嘉兴恒通绒业</t>
  </si>
  <si>
    <t>330411908000000208</t>
  </si>
  <si>
    <t>无*2x25铝1kg*铝线*嘉兴恒通绒业*330411908000000208**330400104813*拆站*废旧</t>
  </si>
  <si>
    <t>330400104815</t>
  </si>
  <si>
    <t>嘉兴汇众商标</t>
  </si>
  <si>
    <t>330402908000000051</t>
  </si>
  <si>
    <t>无*2x25铝1kg*铝线*嘉兴汇众商标*330402908000000051**330400104815*拆站*废旧</t>
  </si>
  <si>
    <t>330400106845</t>
  </si>
  <si>
    <t>嘉兴嘉北北-2</t>
  </si>
  <si>
    <t>330400908000001381</t>
  </si>
  <si>
    <t>无*4x35铝2.5kg*铝线*嘉兴嘉北北-2*330400908000001381**330400106845*拆站*废旧</t>
  </si>
  <si>
    <t>330400108760</t>
  </si>
  <si>
    <t>嘉兴嘉北街道</t>
  </si>
  <si>
    <t>330411908000000187</t>
  </si>
  <si>
    <t>无*4x35铝2.5kg*铝线*嘉兴嘉北街道*330411908000000187**330400108760*拆站*废旧</t>
  </si>
  <si>
    <t>330400124847</t>
  </si>
  <si>
    <t>桐乡乌镇维纳邦监</t>
  </si>
  <si>
    <t>KD801</t>
  </si>
  <si>
    <t>桐乡乌镇维纳邦</t>
  </si>
  <si>
    <t>330483908000000293</t>
  </si>
  <si>
    <t>不详*KD801*监控*桐乡乌镇维纳邦*330483908000000293**330400124847*拆站*废旧</t>
  </si>
  <si>
    <t>330400125792</t>
  </si>
  <si>
    <t>嘉兴蓝波大厦北</t>
  </si>
  <si>
    <t>330400908000001378</t>
  </si>
  <si>
    <t>无*4x35铝3kg*铝线*嘉兴蓝波大厦北*330400908000001378**330400125792*拆站*废旧</t>
  </si>
  <si>
    <t>330400125918</t>
  </si>
  <si>
    <t>嘉兴市秀洲路</t>
  </si>
  <si>
    <t>330402908000000133</t>
  </si>
  <si>
    <t>无*4x35铝3.5kg*铝线*嘉兴市秀洲路*330402908000000133**330400125918*拆站*废旧</t>
  </si>
  <si>
    <t>330400125920</t>
  </si>
  <si>
    <t>嘉兴洪合绿地家园</t>
  </si>
  <si>
    <t>330411908000000250</t>
  </si>
  <si>
    <t>无*2x25铝1kg*铝线*嘉兴洪合绿地家园*330411908000000250**330400125920*拆站*废旧</t>
  </si>
  <si>
    <t>330400125939</t>
  </si>
  <si>
    <t>嘉兴三环东路</t>
  </si>
  <si>
    <t>330402908000000080</t>
  </si>
  <si>
    <t>无*4x35铝2.7kg*铝线*嘉兴三环东路*330402908000000080**330400125939*拆站*废旧</t>
  </si>
  <si>
    <t>330400126550</t>
  </si>
  <si>
    <t>嘉兴嘉城绿都</t>
  </si>
  <si>
    <t>330400908000001356</t>
  </si>
  <si>
    <t>无*4x35铝1.5kg*铝线*嘉兴嘉城绿都*330400908000001356**330400126550*拆站*废旧</t>
  </si>
  <si>
    <t>330400131165</t>
  </si>
  <si>
    <t>智能设备处理器</t>
  </si>
  <si>
    <t>串口服务器NC604</t>
  </si>
  <si>
    <t>不详*NC608*监控*桐乡乌镇维纳邦*330483908000000293**330400131165*拆站*废旧</t>
  </si>
  <si>
    <t>330400131272</t>
  </si>
  <si>
    <t>嘉兴七星宋氏塑业</t>
  </si>
  <si>
    <t>330400908000001359</t>
  </si>
  <si>
    <t>无*4x35铝2.5kg*铝线*嘉兴七星宋氏塑业*330400908000001359**330400131272*拆站*废旧</t>
  </si>
  <si>
    <t>330400300601</t>
  </si>
  <si>
    <t>4×25方</t>
  </si>
  <si>
    <t>嘉兴经开管委会</t>
  </si>
  <si>
    <t>330400908000000679</t>
  </si>
  <si>
    <t>无*4x35铝2.5kg*铝线*嘉兴经开管委会*330400908000000679**330400300601*拆站*废旧</t>
  </si>
  <si>
    <t>330400300634</t>
  </si>
  <si>
    <t>嘉兴敏实宿舍楼东</t>
  </si>
  <si>
    <t>330400908000000198</t>
  </si>
  <si>
    <t>无*4x35铝2.5kg*铝线*嘉兴敏实宿舍楼东*330400908000000198**330400300634*拆站*废旧</t>
  </si>
  <si>
    <t>330400300642</t>
  </si>
  <si>
    <t>嘉兴申嘉湖京杭古运河桥</t>
  </si>
  <si>
    <t>330400908000000059</t>
  </si>
  <si>
    <t>无*4x35铝2kg*铝线*嘉兴申嘉湖京杭古运河桥*330400908000000059**330400300642*拆站*废旧</t>
  </si>
  <si>
    <t>330400300644</t>
  </si>
  <si>
    <t>嘉兴华光宾馆</t>
  </si>
  <si>
    <t>330400908000000220</t>
  </si>
  <si>
    <t>无*2x25铝1kg*铝线*嘉兴华光宾馆*330400908000000220**330400300644*拆站*废旧</t>
  </si>
  <si>
    <t>330400300646</t>
  </si>
  <si>
    <t>嘉兴吉天建设</t>
  </si>
  <si>
    <t>330400908000000722</t>
  </si>
  <si>
    <t>无*2x25铝1kg*铝线*嘉兴吉天建设*330400908000000722**330400300646*拆站*废旧</t>
  </si>
  <si>
    <t>330400300744</t>
  </si>
  <si>
    <t>嘉兴佳利电子</t>
  </si>
  <si>
    <t>330411500000000071</t>
  </si>
  <si>
    <t>无*4x35铝2.7kg*铝线*嘉兴佳利电子*330411500000000071**330400300744*拆站*废旧</t>
  </si>
  <si>
    <t>330400300791</t>
  </si>
  <si>
    <t>嘉兴九天假日酒店(铁塔)</t>
  </si>
  <si>
    <t>330402500000000149</t>
  </si>
  <si>
    <t>无*4x35铝2.5kg*铝线*嘉兴九天假日酒店(铁塔)*330402500000000149**330400300791*拆站*废旧</t>
  </si>
  <si>
    <t>330400300912</t>
  </si>
  <si>
    <t>嘉兴栖真马厍村</t>
  </si>
  <si>
    <t>330411908000000008</t>
  </si>
  <si>
    <t>无*4x35铝3kg*铝线*嘉兴栖真马厍村*330411908000000008**330400300912*拆站*废旧</t>
  </si>
  <si>
    <t>330400301055</t>
  </si>
  <si>
    <t>嘉兴海派秀城</t>
  </si>
  <si>
    <t>330400908000000964</t>
  </si>
  <si>
    <t>无*2x25铝1kg*铝线*嘉兴海派秀城*330400908000000964**330400301055*拆站*废旧</t>
  </si>
  <si>
    <t>330400301144</t>
  </si>
  <si>
    <t>嘉兴蜀乡川菜馆</t>
  </si>
  <si>
    <t>330400908000000259</t>
  </si>
  <si>
    <t>无*4x35铝3kg*铝线*嘉兴蜀乡川菜馆*330400908000000259**330400301144*拆站*废旧</t>
  </si>
  <si>
    <t>330400301193</t>
  </si>
  <si>
    <t>嘉兴石臼漾湿地公园</t>
  </si>
  <si>
    <t>330400908000000334</t>
  </si>
  <si>
    <t>无*4x35铝3.5kg*铝线*嘉兴石臼漾湿地公园*330400908000000334**330400301193*拆站*废旧</t>
  </si>
  <si>
    <t>330400301200</t>
  </si>
  <si>
    <t>嘉兴锦江商务楼</t>
  </si>
  <si>
    <t>330400908000000245</t>
  </si>
  <si>
    <t>无*4x35铝2kg*铝线*嘉兴锦江商务楼*330400908000000245**330400301200*拆站*废旧</t>
  </si>
  <si>
    <t>330400301270</t>
  </si>
  <si>
    <t>嘉兴久久小区</t>
  </si>
  <si>
    <t>330400908000000834</t>
  </si>
  <si>
    <t>无*4x35铝3kg*铝线*嘉兴久久小区*330400908000000834**330400301270*拆站*废旧</t>
  </si>
  <si>
    <t>330400301291</t>
  </si>
  <si>
    <t>嘉兴尚景蓝湾22幢</t>
  </si>
  <si>
    <t>330400908000000345</t>
  </si>
  <si>
    <t>无*4x35铝1.5kg*铝线*嘉兴尚景蓝湾22幢*330400908000000345**330400301291*拆站*废旧</t>
  </si>
  <si>
    <t>330400301293</t>
  </si>
  <si>
    <t>嘉兴七星三家浜菜芹5幢</t>
  </si>
  <si>
    <t>330400908000000396</t>
  </si>
  <si>
    <t>无*4x35铝3kg*铝线*嘉兴七星三家浜菜芹5幢*330400908000000396**330400301293*拆站*废旧</t>
  </si>
  <si>
    <t>330400301296</t>
  </si>
  <si>
    <t>嘉兴庆丰苑20幢</t>
  </si>
  <si>
    <t>330400908000000326</t>
  </si>
  <si>
    <t>无*4x35铝2kg*铝线*嘉兴庆丰苑20幢*330400908000000326**330400301296*拆站*废旧</t>
  </si>
  <si>
    <t>330400301323</t>
  </si>
  <si>
    <t>嘉兴恒大绿洲一期13幢</t>
  </si>
  <si>
    <t>330400908000000698</t>
  </si>
  <si>
    <t>无*2x25铝1kg*铝线*嘉兴恒大绿洲一期13幢*330400908000000698**330400301323*拆站*废旧</t>
  </si>
  <si>
    <t>330400301409</t>
  </si>
  <si>
    <t>嘉兴恒大绿洲一期20幢</t>
  </si>
  <si>
    <t>330400908000000697</t>
  </si>
  <si>
    <t>无*2x25铝1kg*铝线*嘉兴恒大绿洲一期20幢*330400908000000697**330400301409*拆站*废旧</t>
  </si>
  <si>
    <t>330400301411</t>
  </si>
  <si>
    <t>嘉兴南郊花园(铁塔）</t>
  </si>
  <si>
    <t>330402500000000177</t>
  </si>
  <si>
    <t>无*4x35铝1.6kg*铝线*嘉兴南郊花园(铁塔）*330402500000000177**330400301411*拆站*废旧</t>
  </si>
  <si>
    <t>330400301473</t>
  </si>
  <si>
    <t>嘉兴茧库-3</t>
  </si>
  <si>
    <t>330400908000000183</t>
  </si>
  <si>
    <t>无*4x35铝2.5kg*铝线*嘉兴茧库-3*330400908000000183**330400301473*拆站*废旧</t>
  </si>
  <si>
    <t>330400301477</t>
  </si>
  <si>
    <t>嘉兴好一家-2</t>
  </si>
  <si>
    <t>330400908000000191</t>
  </si>
  <si>
    <t>无*2x25铝1.5kg*铝线*嘉兴好一家-2*330400908000000191**330400301477*拆站*废旧</t>
  </si>
  <si>
    <t>330400301484</t>
  </si>
  <si>
    <t>嘉兴荣大纺织</t>
  </si>
  <si>
    <t>330411908000000086</t>
  </si>
  <si>
    <t>无*4x35铝2.6kg*铝线*嘉兴荣大纺织*330411908000000086**330400301484*拆站*废旧</t>
  </si>
  <si>
    <t>330400301585</t>
  </si>
  <si>
    <t>嘉兴华尔街大厦</t>
  </si>
  <si>
    <t>330400908000000729</t>
  </si>
  <si>
    <t>无*2x25铝1.5kg*铝线*嘉兴华尔街大厦*330400908000000729**330400301585*拆站*废旧</t>
  </si>
  <si>
    <t>330400301612</t>
  </si>
  <si>
    <t>嘉兴隆兴公寓67幢(铁塔)</t>
  </si>
  <si>
    <t>330402500000000167</t>
  </si>
  <si>
    <t>无*4x35铝3kg*铝线*嘉兴隆兴公寓67幢(铁塔)*330402500000000167**330400301612*拆站*废旧</t>
  </si>
  <si>
    <t>330400301740</t>
  </si>
  <si>
    <t>嘉兴七星博瑞家具</t>
  </si>
  <si>
    <t>330402908000000223</t>
  </si>
  <si>
    <t>无*4x35铝3.5kg*铝线*嘉兴七星博瑞家具*330402908000000223**330400301740*拆站*废旧</t>
  </si>
  <si>
    <t>330400301778</t>
  </si>
  <si>
    <t>嘉兴洪合锦福村</t>
  </si>
  <si>
    <t>330400908000000161</t>
  </si>
  <si>
    <t>无*2x25铝1.5kg*铝线*嘉兴洪合锦福村*330400908000000161**330400301778*拆站*废旧</t>
  </si>
  <si>
    <t>330400301795</t>
  </si>
  <si>
    <t>嘉兴梁林帆影庄</t>
  </si>
  <si>
    <t>330400908000000926</t>
  </si>
  <si>
    <t>无*4x35铝2.5kg*铝线*嘉兴梁林帆影庄*330400908000000926**330400301795*拆站*废旧</t>
  </si>
  <si>
    <t>330400301982</t>
  </si>
  <si>
    <t>嘉兴苏嘉汽修搬迁</t>
  </si>
  <si>
    <t>330400908000000041</t>
  </si>
  <si>
    <t>无*4x35铝2kg*铝线*嘉兴苏嘉汽修搬迁*330400908000000041**330400301982*拆站*废旧</t>
  </si>
  <si>
    <t>330400304513</t>
  </si>
  <si>
    <t>嘉兴科技馆-2</t>
  </si>
  <si>
    <t>330400908000000219</t>
  </si>
  <si>
    <t>无*4x35铝2.5kg*铝线*嘉兴科技馆-2*330400908000000219**330400304513*拆站*废旧</t>
  </si>
  <si>
    <t>330400311328</t>
  </si>
  <si>
    <t>2x25铝</t>
  </si>
  <si>
    <t>嘉兴洪合褚家浜</t>
  </si>
  <si>
    <t>330411500000000137</t>
  </si>
  <si>
    <t>无*2x25铝1.4kg*铝线*嘉兴洪合褚家浜*330411500000000137**330400311328*拆站*废旧</t>
  </si>
  <si>
    <t>330400357232</t>
  </si>
  <si>
    <t>嘉兴桃源小洲</t>
  </si>
  <si>
    <t>330402500000000074</t>
  </si>
  <si>
    <t>无*4x35铝2.3kg*铝线*嘉兴桃源小洲*330402500000000074**330400357232*拆站*废旧</t>
  </si>
  <si>
    <t>330400364638</t>
  </si>
  <si>
    <t>非模块化外市电引入直供380V（非模块化）</t>
  </si>
  <si>
    <t>嘉兴洪合机场安置小区西南</t>
  </si>
  <si>
    <t>330411500000001710</t>
  </si>
  <si>
    <t>无*2x25铝1kg*铝线*嘉兴洪合机场安置小区西南*330411500000001710**330400364638*拆站*废旧</t>
  </si>
  <si>
    <t>330400365253</t>
  </si>
  <si>
    <t>嘉兴日报社</t>
  </si>
  <si>
    <t>330402500000001939</t>
  </si>
  <si>
    <t>无*4x35铝2kg*铝线*嘉兴日报社*330402500000001939**330400365253*拆站*废旧</t>
  </si>
  <si>
    <t>330400367343</t>
  </si>
  <si>
    <t>外市电线路整治</t>
  </si>
  <si>
    <t>嘉兴探花苑</t>
  </si>
  <si>
    <t>330400908000000610</t>
  </si>
  <si>
    <t>无*4x35铝3kg*铝线*嘉兴探花苑*330400908000000610**330400367343*拆站*废旧</t>
  </si>
  <si>
    <t>330400367407</t>
  </si>
  <si>
    <t>供电计量设备低压智能电表单相单路远程抄表</t>
  </si>
  <si>
    <t>桐乡启新学校</t>
  </si>
  <si>
    <t>330483908000000616</t>
  </si>
  <si>
    <t>不详*不详*电表*桐乡启新学校*330483908000000616**330400367407*拆站*废旧</t>
  </si>
  <si>
    <t>330400367423</t>
  </si>
  <si>
    <t>桐乡欣景苑小区外打</t>
  </si>
  <si>
    <t>33048300000008</t>
  </si>
  <si>
    <t>不详*不详*电表*桐乡欣景苑小区外打*33048300000008**330400367423*拆站*废旧</t>
  </si>
  <si>
    <t>330400367427</t>
  </si>
  <si>
    <t>桐乡九中</t>
  </si>
  <si>
    <t>330483500000000334</t>
  </si>
  <si>
    <t>不详*不详*电表*桐乡九中*330483500000000334**330400367427*拆站*废旧</t>
  </si>
  <si>
    <t>330400367429</t>
  </si>
  <si>
    <t>桐乡崇福新澳集团</t>
  </si>
  <si>
    <t>330483500000000358</t>
  </si>
  <si>
    <t>不详*不详*电表*桐乡崇福新澳集团*330483500000000358**330400367429*拆站*废旧</t>
  </si>
  <si>
    <t>330400370473</t>
  </si>
  <si>
    <t>嘉兴南湖区斯威德绒面超纤有限公司</t>
  </si>
  <si>
    <t>330402906000035553</t>
  </si>
  <si>
    <t>无*4x35铝2kg*铝线*嘉兴南湖区斯威德绒面超纤有限公司*330402906000035553**330400370473*拆站*废旧</t>
  </si>
  <si>
    <t>330400370870</t>
  </si>
  <si>
    <t>嘉兴南湖区法院</t>
  </si>
  <si>
    <t>330402500000000220</t>
  </si>
  <si>
    <t>无*4x35铝2kg*铝线*嘉兴南湖区法院*330402500000000220**330400370870*拆站*废旧</t>
  </si>
  <si>
    <t>330400371071</t>
  </si>
  <si>
    <t>桐乡中虹天地</t>
  </si>
  <si>
    <t>330483908000000968</t>
  </si>
  <si>
    <t>不详*4x35方铝2.5KG*铝线*桐乡中虹天地*330483908000000968**330400371071*拆站*废旧</t>
  </si>
  <si>
    <t>330400371697</t>
  </si>
  <si>
    <t>嘉兴龙盛华城右岸Y</t>
  </si>
  <si>
    <t>330400908000000762</t>
  </si>
  <si>
    <t>无*4x35铝2.5kg*铝线*嘉兴龙盛华城右岸Y*330400908000000762**330400371697*拆站*废旧</t>
  </si>
  <si>
    <t>330400373109</t>
  </si>
  <si>
    <t>嘉兴洪合蒸汤园</t>
  </si>
  <si>
    <t>330411908000000179</t>
  </si>
  <si>
    <t>无*2x25铝0.9kg*铝线*嘉兴洪合蒸汤园*330411908000000179**330400373109*拆站*废旧</t>
  </si>
  <si>
    <t>330400373945</t>
  </si>
  <si>
    <t>嘉兴君康工贸南</t>
  </si>
  <si>
    <t>330411500010001766</t>
  </si>
  <si>
    <t>无*4x35铝2.5kg*铝线*嘉兴君康工贸南*330411500010001766**330400373945*拆站*废旧</t>
  </si>
  <si>
    <t>330400376937</t>
  </si>
  <si>
    <t>嘉兴尚东名邸19幢</t>
  </si>
  <si>
    <t>330402500010002025</t>
  </si>
  <si>
    <t>无*4x35铝2.5kg*铝线*嘉兴尚东名邸19幢*330402500010002025**330400376937*拆站*废旧</t>
  </si>
  <si>
    <t>3304005251</t>
  </si>
  <si>
    <t>直流配电设备</t>
  </si>
  <si>
    <t>壁挂式室内外直流配电箱</t>
  </si>
  <si>
    <t>桐乡乌镇丝厂</t>
  </si>
  <si>
    <t>330483908000000519</t>
  </si>
  <si>
    <t>不详*不详*直流配电箱*桐乡乌镇丝厂*330483908000000519**3304005251*拆站*废旧</t>
  </si>
  <si>
    <t>县市</t>
  </si>
  <si>
    <t>年份</t>
  </si>
  <si>
    <t>报废批次</t>
  </si>
  <si>
    <t>2024 年金华分公司第 4 次党委会会议纪要（金华铁塔党委会纪要〔2024〕第 5 期）</t>
  </si>
  <si>
    <t>330700161550</t>
  </si>
  <si>
    <t>嵌入式</t>
  </si>
  <si>
    <t>东阳海天国际大酒店</t>
  </si>
  <si>
    <t>330783908000000140</t>
  </si>
  <si>
    <t>东阳</t>
  </si>
  <si>
    <t>2024B1</t>
  </si>
  <si>
    <t>330700116692</t>
  </si>
  <si>
    <t>东阳江北工业区二</t>
  </si>
  <si>
    <t>330783908000001059</t>
  </si>
  <si>
    <t>330700153074</t>
  </si>
  <si>
    <t>组合式</t>
  </si>
  <si>
    <t>东阳八达-3</t>
  </si>
  <si>
    <t>330783908000001356</t>
  </si>
  <si>
    <t>330700146297</t>
  </si>
  <si>
    <t>东阳广州街</t>
  </si>
  <si>
    <t>330783908000001456</t>
  </si>
  <si>
    <t>330700175146</t>
  </si>
  <si>
    <t>东阳旧下陈</t>
  </si>
  <si>
    <t>330783908000000913</t>
  </si>
  <si>
    <t>330700154420</t>
  </si>
  <si>
    <t>东阳联盟</t>
  </si>
  <si>
    <t>330783908000000724</t>
  </si>
  <si>
    <t>330700157050</t>
  </si>
  <si>
    <t>东阳马宅月溪</t>
  </si>
  <si>
    <t>330783908000000853</t>
  </si>
  <si>
    <t>330700163250</t>
  </si>
  <si>
    <t>东阳秦王宫-2</t>
  </si>
  <si>
    <t>330783908000001455</t>
  </si>
  <si>
    <t>330700102938</t>
  </si>
  <si>
    <t>东阳上徐施</t>
  </si>
  <si>
    <t>330783908000001447</t>
  </si>
  <si>
    <t>330700301466</t>
  </si>
  <si>
    <t>东阳市卫校搬迁</t>
  </si>
  <si>
    <t>330783500000000220</t>
  </si>
  <si>
    <t>330700159359</t>
  </si>
  <si>
    <t>东阳西山</t>
  </si>
  <si>
    <t>330783908000000781</t>
  </si>
  <si>
    <t>330700144643</t>
  </si>
  <si>
    <t>东阳兴盛路</t>
  </si>
  <si>
    <t>330783908000001183</t>
  </si>
  <si>
    <t>330700302986</t>
  </si>
  <si>
    <t>东阳佐村塔沟</t>
  </si>
  <si>
    <t>330783908000000330</t>
  </si>
  <si>
    <t>330700134538</t>
  </si>
  <si>
    <t>挂式2P</t>
  </si>
  <si>
    <t>东阳单良</t>
  </si>
  <si>
    <t>330783908000000893</t>
  </si>
  <si>
    <t>330700143492</t>
  </si>
  <si>
    <t>东阳葛塘</t>
  </si>
  <si>
    <t>330783908000001342</t>
  </si>
  <si>
    <t>330700152039</t>
  </si>
  <si>
    <t>东阳华侨宾馆</t>
  </si>
  <si>
    <t>330783908000000953</t>
  </si>
  <si>
    <t>330700156565</t>
  </si>
  <si>
    <t>东阳怀鲁岭头</t>
  </si>
  <si>
    <t>330783908000000523</t>
  </si>
  <si>
    <t>330700168948</t>
  </si>
  <si>
    <t>东阳王家</t>
  </si>
  <si>
    <t>330783908000000750</t>
  </si>
  <si>
    <t>330700322546</t>
  </si>
  <si>
    <t>柜式3P</t>
  </si>
  <si>
    <t>东阳朝阳路</t>
  </si>
  <si>
    <t>330783908000000795</t>
  </si>
  <si>
    <t>330700157684</t>
  </si>
  <si>
    <t>东阳东磁路</t>
  </si>
  <si>
    <t>330783908000001122</t>
  </si>
  <si>
    <t>330700318092</t>
  </si>
  <si>
    <t>东阳东磁宿舍</t>
  </si>
  <si>
    <t>330783908000001028</t>
  </si>
  <si>
    <t>330700302671</t>
  </si>
  <si>
    <t>东阳广厦学院二</t>
  </si>
  <si>
    <t>330783908000001449</t>
  </si>
  <si>
    <t>330700123992</t>
  </si>
  <si>
    <t>东阳黄田畈镇</t>
  </si>
  <si>
    <t>330783908000000458</t>
  </si>
  <si>
    <t>330700143463</t>
  </si>
  <si>
    <t>东阳岭脚-2</t>
  </si>
  <si>
    <t>330783908000001185</t>
  </si>
  <si>
    <t>330700174677</t>
  </si>
  <si>
    <t>东阳马祖</t>
  </si>
  <si>
    <t>330783908000001207</t>
  </si>
  <si>
    <t>330700143628</t>
  </si>
  <si>
    <t>东阳名都华庭</t>
  </si>
  <si>
    <t>330783908000001446</t>
  </si>
  <si>
    <t>330700152894</t>
  </si>
  <si>
    <t>东阳千祥-3</t>
  </si>
  <si>
    <t>330783908000001033</t>
  </si>
  <si>
    <t>330700169028</t>
  </si>
  <si>
    <t>东阳前山何</t>
  </si>
  <si>
    <t>330783908000000803</t>
  </si>
  <si>
    <t>330700158290</t>
  </si>
  <si>
    <t>东阳上甘棠</t>
  </si>
  <si>
    <t>330783908000000985</t>
  </si>
  <si>
    <t>330700305544</t>
  </si>
  <si>
    <t>东阳上红湖</t>
  </si>
  <si>
    <t>33078300000071</t>
  </si>
  <si>
    <t>330700122459</t>
  </si>
  <si>
    <t>东阳万盛街</t>
  </si>
  <si>
    <t>330783908000001405</t>
  </si>
  <si>
    <t>330700152338</t>
  </si>
  <si>
    <t>东阳徐宅-3</t>
  </si>
  <si>
    <t>330783908000000028</t>
  </si>
  <si>
    <t>330700169024</t>
  </si>
  <si>
    <t>东阳艺海路</t>
  </si>
  <si>
    <t>330783908000001131</t>
  </si>
  <si>
    <t>330700312183</t>
  </si>
  <si>
    <t>动环</t>
  </si>
  <si>
    <t>标准配置</t>
  </si>
  <si>
    <t>东阳白云三</t>
  </si>
  <si>
    <t>330783010000000450</t>
  </si>
  <si>
    <t>330700317854</t>
  </si>
  <si>
    <t>东阳登龙花园西</t>
  </si>
  <si>
    <t>330783500000000017</t>
  </si>
  <si>
    <t>330700341475</t>
  </si>
  <si>
    <t>东阳六石石塔</t>
  </si>
  <si>
    <t>330783500000000143</t>
  </si>
  <si>
    <t>330700339643</t>
  </si>
  <si>
    <t>主设备室内型成套设备双柜配置模型</t>
  </si>
  <si>
    <t>东阳紫荆庄园三期西</t>
  </si>
  <si>
    <t>33078300000221</t>
  </si>
  <si>
    <t>资产原值</t>
  </si>
  <si>
    <t>资产净值</t>
  </si>
  <si>
    <t>总经理办公会纪要〔2024〕第11期</t>
  </si>
  <si>
    <t>330200343809</t>
  </si>
  <si>
    <t>配套机架/机柜</t>
  </si>
  <si>
    <t>综合架</t>
  </si>
  <si>
    <t>通鼎集团有限公司</t>
  </si>
  <si>
    <t>33020500000002</t>
  </si>
  <si>
    <t>330200367439</t>
  </si>
  <si>
    <t>RRU安装架室内RRU安装架</t>
  </si>
  <si>
    <t>330206908000000411</t>
  </si>
  <si>
    <t>330200391095</t>
  </si>
  <si>
    <t>低压智能电表三相四路</t>
  </si>
  <si>
    <t>330225700000196309</t>
  </si>
  <si>
    <t>330200391400</t>
  </si>
  <si>
    <t>通用配件电表箱250mm*400mm*140mm</t>
  </si>
  <si>
    <t>330200391519</t>
  </si>
  <si>
    <t>330200392316</t>
  </si>
  <si>
    <t>330212908000001084</t>
  </si>
  <si>
    <t>330200376087</t>
  </si>
  <si>
    <t>330200138771</t>
  </si>
  <si>
    <t>三相浪涌抑制器_80KA</t>
  </si>
  <si>
    <t>锦天乐</t>
  </si>
  <si>
    <t>330211908000000464</t>
  </si>
  <si>
    <t>330200302568</t>
  </si>
  <si>
    <t>基站及环境监控设备</t>
  </si>
  <si>
    <t>动力及环境监控局端服务器</t>
  </si>
  <si>
    <t>高新兴</t>
  </si>
  <si>
    <t>330203908000000227</t>
  </si>
  <si>
    <t>330200353617</t>
  </si>
  <si>
    <t>主设备室外型拉远站用FSU设备常温220V/240V型</t>
  </si>
  <si>
    <t>330200356929</t>
  </si>
  <si>
    <t>330200109611</t>
  </si>
  <si>
    <t>交流配电设备</t>
  </si>
  <si>
    <t>JXF</t>
  </si>
  <si>
    <t>宁波华通电器集团有限公司</t>
  </si>
  <si>
    <t>330282908000001263</t>
  </si>
  <si>
    <t>330200120153</t>
  </si>
  <si>
    <t>220V-63A</t>
  </si>
  <si>
    <t>宁波欧日力电器制造有限公司</t>
  </si>
  <si>
    <t>330200129352</t>
  </si>
  <si>
    <t>330200146931</t>
  </si>
  <si>
    <t>DPJ-380V-100A-X-S</t>
  </si>
  <si>
    <t>宁波隆兴电信设备制造有限公司</t>
  </si>
  <si>
    <t>330200318996</t>
  </si>
  <si>
    <t>壁挂式380V/100A 内置100KA SPD（1路输入，需另配油机切换箱）</t>
  </si>
  <si>
    <t>宁波甬发通信设备制造有限公司</t>
  </si>
  <si>
    <t>33021200000484</t>
  </si>
  <si>
    <t>330200102799</t>
  </si>
  <si>
    <t>48V-600A(50A模块)-200A</t>
  </si>
  <si>
    <t>艾默生网络能源有限公司</t>
  </si>
  <si>
    <t>330205908000000190</t>
  </si>
  <si>
    <t>330200104735</t>
  </si>
  <si>
    <t>48V-180A(30A模块)-120</t>
  </si>
  <si>
    <t>中达电通股份有限公司</t>
  </si>
  <si>
    <t>330200105138</t>
  </si>
  <si>
    <t>艾默生</t>
  </si>
  <si>
    <t>330282908000000486</t>
  </si>
  <si>
    <t>330200106684</t>
  </si>
  <si>
    <t>48V-600A(50A模块)-150</t>
  </si>
  <si>
    <t>施威特克电源（中国）公司</t>
  </si>
  <si>
    <t>330282908000001271</t>
  </si>
  <si>
    <t>330200112262</t>
  </si>
  <si>
    <t>48V-600A(30A模块)-90</t>
  </si>
  <si>
    <t>330200114522</t>
  </si>
  <si>
    <t>330282908000000645</t>
  </si>
  <si>
    <t>330200116353</t>
  </si>
  <si>
    <t>48V-720A(60A模块)-180</t>
  </si>
  <si>
    <t>330226908000000099</t>
  </si>
  <si>
    <t>330200116354</t>
  </si>
  <si>
    <t>48V-720A(60A模块)-120</t>
  </si>
  <si>
    <t>330226908000000865</t>
  </si>
  <si>
    <t>330200117103</t>
  </si>
  <si>
    <t>48V-720A（60A模块）-120</t>
  </si>
  <si>
    <t>330226908000000756</t>
  </si>
  <si>
    <t>330200117525</t>
  </si>
  <si>
    <t>整流机架</t>
  </si>
  <si>
    <t>48V-600A(30A模块)-150</t>
  </si>
  <si>
    <t>杭州中恒电气股份有限公司</t>
  </si>
  <si>
    <t>330206908000000420</t>
  </si>
  <si>
    <t>330200123869</t>
  </si>
  <si>
    <t>48V-600A(50A模块)-250</t>
  </si>
  <si>
    <t>330281908000000111</t>
  </si>
  <si>
    <t>330200126704</t>
  </si>
  <si>
    <t>330226908000001047</t>
  </si>
  <si>
    <t>330200126737</t>
  </si>
  <si>
    <t>48V-720A(60A模块)-240</t>
  </si>
  <si>
    <t>330200129776</t>
  </si>
  <si>
    <t>48V-720A(50A模块)-150</t>
  </si>
  <si>
    <t>330206908000000094</t>
  </si>
  <si>
    <t>330200138777</t>
  </si>
  <si>
    <t>330200143083</t>
  </si>
  <si>
    <t>48V-600A（30A模块）-60</t>
  </si>
  <si>
    <t>330282908000001407</t>
  </si>
  <si>
    <t>330200143739</t>
  </si>
  <si>
    <t>48V-600A(30A模块)-120</t>
  </si>
  <si>
    <t>330205908000000527</t>
  </si>
  <si>
    <t>330200145851</t>
  </si>
  <si>
    <t>48V-600A(50A模块)-50</t>
  </si>
  <si>
    <t>330282908000000873</t>
  </si>
  <si>
    <t>330200146052</t>
  </si>
  <si>
    <t>48V-150A(25A)-75</t>
  </si>
  <si>
    <t>330226908000000875</t>
  </si>
  <si>
    <t>330200152086</t>
  </si>
  <si>
    <t>48V-360A(50A模块)-200</t>
  </si>
  <si>
    <t>330282908000000810</t>
  </si>
  <si>
    <t>330200306293</t>
  </si>
  <si>
    <t>开关电源配套设备--壁挂式开关电源系统---48V</t>
  </si>
  <si>
    <t>中恒</t>
  </si>
  <si>
    <t>330212908000002006</t>
  </si>
  <si>
    <t>330200306617</t>
  </si>
  <si>
    <t>330200308008</t>
  </si>
  <si>
    <t>PS48600-2900-X3</t>
  </si>
  <si>
    <t>330281908000001493</t>
  </si>
  <si>
    <t>330200309410</t>
  </si>
  <si>
    <t>330283908000000490</t>
  </si>
  <si>
    <t>330200319637</t>
  </si>
  <si>
    <t>组合式高频开关电源-48V/600A高效系统(50A高效模块)-150A</t>
  </si>
  <si>
    <t>北京动力源科技股份有限公司</t>
  </si>
  <si>
    <t>330226500000000131</t>
  </si>
  <si>
    <t>330200331022</t>
  </si>
  <si>
    <t>48V/300A高效系统(50A高效模块，共用电源系统，三相交流输入)100A</t>
  </si>
  <si>
    <t>330282908000000942</t>
  </si>
  <si>
    <t>330200332921</t>
  </si>
  <si>
    <t>开关电源（整机或机架）</t>
  </si>
  <si>
    <t>落地式开关电源-48V/600A方案A</t>
  </si>
  <si>
    <t>33028201000864</t>
  </si>
  <si>
    <t>330200334426</t>
  </si>
  <si>
    <t>(中达电通)-开关电源及电源模块-开关电源</t>
  </si>
  <si>
    <t>33028201000872</t>
  </si>
  <si>
    <t>330200342473</t>
  </si>
  <si>
    <t>(中兴)-开关电源及电源模块-开关电源</t>
  </si>
  <si>
    <t>嵌入式开关电源63A/2P*1（室外标准机柜用）</t>
  </si>
  <si>
    <t>中兴通讯股份有限公司</t>
  </si>
  <si>
    <t>330281908000000575</t>
  </si>
  <si>
    <t>330200327481</t>
  </si>
  <si>
    <t>330200355753</t>
  </si>
  <si>
    <t>330200386470</t>
  </si>
  <si>
    <t>普通空调基站智能空调控制器</t>
  </si>
  <si>
    <t>330200138776</t>
  </si>
  <si>
    <t>宁波市曙光电器设备制造公司</t>
  </si>
  <si>
    <t>330200431670</t>
  </si>
  <si>
    <t>直流远供局端供电单元直流远供局端(机框5kW)-5kW</t>
  </si>
  <si>
    <t>33021201000840</t>
  </si>
  <si>
    <t>无资产编码</t>
  </si>
  <si>
    <t>2024年台州公司第四次党委会会议纪要</t>
  </si>
  <si>
    <t>331000154911</t>
  </si>
  <si>
    <t>1KV以下电力电缆</t>
  </si>
  <si>
    <t>温岭新河中学</t>
  </si>
  <si>
    <t>331081908000000316</t>
  </si>
  <si>
    <t>已入库</t>
  </si>
  <si>
    <t>331000167208</t>
  </si>
  <si>
    <t>仙居城关楼下园村</t>
  </si>
  <si>
    <t>331024500000000018</t>
  </si>
  <si>
    <t>331000167212</t>
  </si>
  <si>
    <t>331000167213</t>
  </si>
  <si>
    <t>331000167214</t>
  </si>
  <si>
    <t>331000167216</t>
  </si>
  <si>
    <t>油机转换箱</t>
  </si>
  <si>
    <t>331000172757</t>
  </si>
  <si>
    <t>331000218121</t>
  </si>
  <si>
    <t>331000187336</t>
  </si>
  <si>
    <t>天台栖霞中路288号</t>
  </si>
  <si>
    <t>331023700000079885</t>
  </si>
  <si>
    <t>331000203574</t>
  </si>
  <si>
    <t>331000298576</t>
  </si>
  <si>
    <t>温岭松门礁山</t>
  </si>
  <si>
    <t>331081908000001163</t>
  </si>
  <si>
    <t>331000306791</t>
  </si>
  <si>
    <t>基站机房扩容资产-1KV以下电力电缆-ZA-RVV-1KV-1×50mm2-红色-阻燃软电缆</t>
  </si>
  <si>
    <t>2023年台州公司第十四次党委会会议纪要</t>
  </si>
  <si>
    <t>331000204742</t>
  </si>
  <si>
    <t>黄岩嘉铖汽配</t>
  </si>
  <si>
    <t>331003908000000353</t>
  </si>
  <si>
    <t>331000236434</t>
  </si>
  <si>
    <t>2023年台州公司第十五次党委会会议纪要</t>
  </si>
  <si>
    <t>331000211267</t>
  </si>
  <si>
    <t xml:space="preserve"> 浙江铁塔党委会纪要〔2023〕第29期 </t>
  </si>
  <si>
    <t>331000232067</t>
  </si>
  <si>
    <t>玉环中医院三</t>
  </si>
  <si>
    <t>331021908000000817</t>
  </si>
  <si>
    <t xml:space="preserve"> 2024年台州公司第二次党委会会议纪要</t>
  </si>
  <si>
    <t>331000247010</t>
  </si>
  <si>
    <t>温岭下洋应搬迁</t>
  </si>
  <si>
    <t>331081500000001520</t>
  </si>
  <si>
    <t>2023年台州公司第七次党委会会议纪要</t>
  </si>
  <si>
    <t>331000121284</t>
  </si>
  <si>
    <t>玉环披山岛-2</t>
  </si>
  <si>
    <t>331021908000000337</t>
  </si>
  <si>
    <t>通知入库</t>
  </si>
  <si>
    <t>331000007003</t>
  </si>
  <si>
    <t>台州路桥螺洋二</t>
  </si>
  <si>
    <t>331004908000000260</t>
  </si>
  <si>
    <t>331000118438</t>
  </si>
  <si>
    <t>路桥桐屿飞龙湖北</t>
  </si>
  <si>
    <t>331004500000001505</t>
  </si>
  <si>
    <t>331000119475</t>
  </si>
  <si>
    <t>台州路桥滨海新城六</t>
  </si>
  <si>
    <t>331004908000000177</t>
  </si>
  <si>
    <t>331000122387</t>
  </si>
  <si>
    <t>天台丁庞广</t>
  </si>
  <si>
    <t>331023908000000347</t>
  </si>
  <si>
    <t>331000122395</t>
  </si>
  <si>
    <t>天台桐坑二级电站</t>
  </si>
  <si>
    <t>331023908000000050</t>
  </si>
  <si>
    <t>331000123037</t>
  </si>
  <si>
    <t>天台岭里</t>
  </si>
  <si>
    <t>331023908001900660</t>
  </si>
  <si>
    <t>331000139787</t>
  </si>
  <si>
    <t>台州路桥新桥镇新桥宾馆（新桥五）</t>
  </si>
  <si>
    <t>331004908000000700</t>
  </si>
  <si>
    <t>331000142469</t>
  </si>
  <si>
    <t>分体空调</t>
  </si>
  <si>
    <t>天台白鹤桃源春晓</t>
  </si>
  <si>
    <t>331023908000000653</t>
  </si>
  <si>
    <t>331000142589</t>
  </si>
  <si>
    <t>天台紫凝</t>
  </si>
  <si>
    <t>331023908000000136</t>
  </si>
  <si>
    <t>331000150002</t>
  </si>
  <si>
    <t>黄岩澄江东江河</t>
  </si>
  <si>
    <t>331003908000000030</t>
  </si>
  <si>
    <t>331000152703</t>
  </si>
  <si>
    <t>台州黄岩家友超市宏站</t>
  </si>
  <si>
    <t>331003908001900061</t>
  </si>
  <si>
    <t>仓库抵用</t>
  </si>
  <si>
    <t>331000165936</t>
  </si>
  <si>
    <t>路桥碧水豪园小区</t>
  </si>
  <si>
    <t>331004500000000036</t>
  </si>
  <si>
    <t>331000165937</t>
  </si>
  <si>
    <t>331000165938</t>
  </si>
  <si>
    <t>331000172826</t>
  </si>
  <si>
    <t>路桥桐屿街道上山童</t>
  </si>
  <si>
    <t>33100400000031</t>
  </si>
  <si>
    <t>331000210203_3</t>
  </si>
  <si>
    <t>一体化电源电池综合柜</t>
  </si>
  <si>
    <t>路桥台州客运南站</t>
  </si>
  <si>
    <t>331004500000001507</t>
  </si>
  <si>
    <t>331000213790</t>
  </si>
  <si>
    <t>台州黄岩台科院二</t>
  </si>
  <si>
    <t>331003908000000697</t>
  </si>
  <si>
    <t>2023年台州公司第五次党委会会议纪要</t>
  </si>
  <si>
    <t>331000222290</t>
  </si>
  <si>
    <t>温岭东部新区海山湖2号</t>
  </si>
  <si>
    <t>331081500000000040</t>
  </si>
  <si>
    <t>331000247516</t>
  </si>
  <si>
    <t>三门下枫坑村</t>
  </si>
  <si>
    <t>331022500000000074</t>
  </si>
  <si>
    <t>盘盈</t>
  </si>
  <si>
    <t>吉林施泰*电控锁**临海世通物流*33108200000229**331000184958**废旧</t>
  </si>
  <si>
    <t>临海世通物流</t>
  </si>
  <si>
    <t>33108200000229</t>
  </si>
  <si>
    <t>改盘盈，本次拍卖</t>
  </si>
  <si>
    <t>无*1x50方红（1米）**天台科山*331023908001900098**331000264601**废旧</t>
  </si>
  <si>
    <t>天台科山</t>
  </si>
  <si>
    <t>331023908001900098</t>
  </si>
  <si>
    <t>无*电控锁**天台玉湖街-2*331023908000000764**331000185292**废旧</t>
  </si>
  <si>
    <t>天台玉湖街-2</t>
  </si>
  <si>
    <t>331023908000000764</t>
  </si>
  <si>
    <t>无*三相调整器**仙居下各营业厅宏站*331024908000000565**无**废旧</t>
  </si>
  <si>
    <t>仙居下各营业厅宏站</t>
  </si>
  <si>
    <t>331024908000000565</t>
  </si>
  <si>
    <t>无*电控锁**玉环鲜迭镶额村*331021908000000008**331000185288**废旧</t>
  </si>
  <si>
    <t>玉环鲜迭镶额村</t>
  </si>
  <si>
    <t>331021908000000008</t>
  </si>
  <si>
    <t>无*电控锁**温岭东部新区海山湖2号*331081500000000040**331000184367**废旧</t>
  </si>
  <si>
    <t>昊普*一体化空调1500W**温岭松门友头卫浴-1*331081500010001814**331000246769_3**废旧</t>
  </si>
  <si>
    <t>温岭松门友头卫浴-1</t>
  </si>
  <si>
    <t>331081500010001814</t>
  </si>
  <si>
    <t>昊普*一体化空调1500W**温岭东部新区工业转型升级示范宿舍楼*331081500000001611**331000216464_2**废旧</t>
  </si>
  <si>
    <t>温岭东部新区工业转型升级示范宿舍楼</t>
  </si>
  <si>
    <t>331081500000001611</t>
  </si>
  <si>
    <t>昊普*一体化空调1500W**温岭东部新区工业转型升级示范宿舍楼*331081500000001611**331000215465_2**废旧</t>
  </si>
  <si>
    <t>昊普*一体化空调1500W**温岭新区电大*331081500000001543**331000174452_3**废旧</t>
  </si>
  <si>
    <t>温岭新区电大</t>
  </si>
  <si>
    <t>331081500000001543</t>
  </si>
  <si>
    <t>英维克*0.75P*机柜空调*临海杜桥松中村-2*331082908000000042**331000194176_3**废旧</t>
  </si>
  <si>
    <t>临海杜桥松中村-2</t>
  </si>
  <si>
    <t>331082908000000042</t>
  </si>
  <si>
    <t>黑盾*0.75P*机柜空调*临海乌岩*331082908000000805**331000161241_2**废旧</t>
  </si>
  <si>
    <t>临海乌岩</t>
  </si>
  <si>
    <t>331082908000000805</t>
  </si>
  <si>
    <t>无*PC1500H-1*机柜空调*玉环众善寺*331021908000000721**盘盈**废旧</t>
  </si>
  <si>
    <t>玉环众善寺</t>
  </si>
  <si>
    <t>331021908000000721</t>
  </si>
  <si>
    <t>无*AC1500*机柜空调*玉环坎门新区扬帆路北*331021500000001518**盘盈**废旧</t>
  </si>
  <si>
    <t>玉环坎门新区扬帆路北</t>
  </si>
  <si>
    <t>331021500000001518</t>
  </si>
  <si>
    <t>无*3x25+1x16（3）米**路桥峰江白枫岙村-2*331004908000000532**盘盈**废旧</t>
  </si>
  <si>
    <t>路桥峰江白枫岙村-2</t>
  </si>
  <si>
    <t>331004908000000532</t>
  </si>
  <si>
    <t>无*3x25+1x16（8米）**台州椒江下陈岸里*331002908000000072**盘盈**废旧</t>
  </si>
  <si>
    <t>台州椒江下陈岸里</t>
  </si>
  <si>
    <t>331002908000000072</t>
  </si>
  <si>
    <t>无*400mm室内走线架**温岭之江中学-2*331081908000000340**盘盈**废旧</t>
  </si>
  <si>
    <t>温岭之江中学-2</t>
  </si>
  <si>
    <t>331081908000000340</t>
  </si>
  <si>
    <t>无*电力电缆vlv-4×35（3米）**玉环鲜迭镶额村*331021908000000008**盘盈**废旧</t>
  </si>
  <si>
    <t>无***天台平桥供电所*331023908000000534**盘盈**废旧</t>
  </si>
  <si>
    <t>天台平桥供电所</t>
  </si>
  <si>
    <t>331023908000000534</t>
  </si>
  <si>
    <t>亨通*3x10+1x6（5米）**黄岩飞鹏模具*331003908000000336**331000151488**废旧</t>
  </si>
  <si>
    <t>黄岩飞鹏模具</t>
  </si>
  <si>
    <t>331003908000000336</t>
  </si>
  <si>
    <t>基站舒适空调-3匹（柜式）-室外机防盗网</t>
  </si>
  <si>
    <t>4*10方黑线</t>
  </si>
  <si>
    <r>
      <rPr>
        <sz val="10"/>
        <rFont val="Arial"/>
        <charset val="134"/>
      </rPr>
      <t>1KV</t>
    </r>
    <r>
      <rPr>
        <sz val="10"/>
        <rFont val="宋体"/>
        <charset val="134"/>
      </rPr>
      <t>以下电力电缆</t>
    </r>
    <r>
      <rPr>
        <sz val="10"/>
        <rFont val="Arial"/>
        <charset val="134"/>
      </rPr>
      <t>ZA-RVV 1*16mm2</t>
    </r>
    <r>
      <rPr>
        <sz val="10"/>
        <rFont val="宋体"/>
        <charset val="134"/>
      </rPr>
      <t>浅蓝</t>
    </r>
  </si>
  <si>
    <t>1KV以下电力电缆ZA-RVV 1*16mm2红</t>
  </si>
  <si>
    <t>壁挂式开关电源小微站开关电源30A自冷型(E2000)</t>
  </si>
  <si>
    <t>电力电缆RVVZ-2*1mm2（黑色）</t>
  </si>
  <si>
    <r>
      <rPr>
        <sz val="10"/>
        <rFont val="Arial"/>
        <charset val="134"/>
      </rPr>
      <t>*</t>
    </r>
    <r>
      <rPr>
        <sz val="10"/>
        <rFont val="宋体"/>
        <charset val="134"/>
      </rPr>
      <t>嵌入式高频开关电源配件配电分路交流输入</t>
    </r>
  </si>
  <si>
    <r>
      <rPr>
        <sz val="10"/>
        <rFont val="宋体"/>
        <charset val="134"/>
      </rPr>
      <t>嵌入式开关电源</t>
    </r>
    <r>
      <rPr>
        <sz val="10"/>
        <rFont val="Arial"/>
        <charset val="134"/>
      </rPr>
      <t>48V/300A</t>
    </r>
    <r>
      <rPr>
        <sz val="10"/>
        <rFont val="宋体"/>
        <charset val="134"/>
      </rPr>
      <t>高效系统</t>
    </r>
  </si>
  <si>
    <t>无模块</t>
  </si>
  <si>
    <t>动力源</t>
  </si>
  <si>
    <t>基站百叶风口</t>
  </si>
  <si>
    <t>普通阀控密封铅酸蓄电池前置端子电池架</t>
  </si>
  <si>
    <t>铁件</t>
  </si>
  <si>
    <t>基本配置监控</t>
  </si>
  <si>
    <r>
      <rPr>
        <sz val="10"/>
        <rFont val="Arial"/>
        <charset val="134"/>
      </rPr>
      <t>FSU</t>
    </r>
    <r>
      <rPr>
        <sz val="10"/>
        <rFont val="宋体"/>
        <charset val="134"/>
      </rPr>
      <t>设备常温</t>
    </r>
    <r>
      <rPr>
        <sz val="10"/>
        <rFont val="Arial"/>
        <charset val="134"/>
      </rPr>
      <t>48V</t>
    </r>
    <r>
      <rPr>
        <sz val="10"/>
        <rFont val="宋体"/>
        <charset val="134"/>
      </rPr>
      <t>直流型</t>
    </r>
  </si>
  <si>
    <t>1KV以下电力电缆ZA-RVV 1*50mm2黑</t>
  </si>
  <si>
    <t>1KV以下电力电缆ZA-RVV 1*70mm2红</t>
  </si>
  <si>
    <t>1KV以下电力电缆ZA-RVV 1*50mm2红</t>
  </si>
  <si>
    <r>
      <rPr>
        <sz val="10"/>
        <rFont val="Arial"/>
        <charset val="134"/>
      </rPr>
      <t>1KV</t>
    </r>
    <r>
      <rPr>
        <sz val="10"/>
        <rFont val="宋体"/>
        <charset val="134"/>
      </rPr>
      <t>以下电力电缆</t>
    </r>
    <r>
      <rPr>
        <sz val="10"/>
        <rFont val="Arial"/>
        <charset val="134"/>
      </rPr>
      <t>ZA-RVV 1*50mm2</t>
    </r>
    <r>
      <rPr>
        <sz val="10"/>
        <rFont val="宋体"/>
        <charset val="134"/>
      </rPr>
      <t>浅蓝</t>
    </r>
  </si>
  <si>
    <t>组合式开关电源柜48V/600A</t>
  </si>
  <si>
    <t>2024年第5期总经理办公会议纪要</t>
  </si>
  <si>
    <t>SD202401231643000000388</t>
  </si>
  <si>
    <t>1KV以下电力电缆-ZA-RVV-1KV-1*16mm2-黄绿色-阻燃软电缆</t>
  </si>
  <si>
    <t>通鼎互联信息股份有限公司</t>
  </si>
  <si>
    <t>2024年第6期总经理办公会议纪要</t>
  </si>
  <si>
    <t>SD202401231643000000389</t>
  </si>
  <si>
    <t>1KV以下电力电缆-ZA-RVV-1KV-1*35mm2-黄绿色-阻燃软电缆</t>
  </si>
  <si>
    <t>2024年第7期总经理办公会议纪要</t>
  </si>
  <si>
    <t>SD202401231643000000489</t>
  </si>
  <si>
    <t>室内分布系统配套物资-馈线-7/8"-阻燃-射频同轴电缆-楼宇类分布系统</t>
  </si>
  <si>
    <t>长飞光纤光缆股份有限公司</t>
  </si>
  <si>
    <t>2024年第8期总经理办公会议纪要</t>
  </si>
  <si>
    <t>SD202401231643000000490</t>
  </si>
  <si>
    <t>1KV以下电力电缆-ZA-RVV-1KV-2*10mm2-黑色-阻燃软电缆</t>
  </si>
  <si>
    <t>2024年第9期总经理办公会议纪要</t>
  </si>
  <si>
    <t>SD202401171510000000389</t>
  </si>
  <si>
    <t>室内分布系统配套物资-馈线-7/8"-阻燃</t>
  </si>
  <si>
    <t>2024年第10期总经理办公会议纪要</t>
  </si>
  <si>
    <t>SD202401171508000000165</t>
  </si>
  <si>
    <t>2024年第11期总经理办公会议纪要</t>
  </si>
  <si>
    <t>SD202401111700000000191</t>
  </si>
  <si>
    <t>2024年第12期总经理办公会议纪要</t>
  </si>
  <si>
    <t>SD202401031028000000495</t>
  </si>
  <si>
    <t>2024年第13期总经理办公会议纪要</t>
  </si>
  <si>
    <t>SD202401031028000000498</t>
  </si>
  <si>
    <t>光缆-GYTA-G.652D型单模-24芯</t>
  </si>
  <si>
    <t>皮长公里</t>
  </si>
  <si>
    <t>2024年第14期总经理办公会议纪要</t>
  </si>
  <si>
    <t>SD202401031035000000358</t>
  </si>
  <si>
    <t>2024年第15期总经理办公会议纪要</t>
  </si>
  <si>
    <t>SD202401021549000000473</t>
  </si>
  <si>
    <t>成都大唐线缆有限公司</t>
  </si>
  <si>
    <t>2024年第16期总经理办公会议纪要</t>
  </si>
  <si>
    <t>SD202401021549000000474</t>
  </si>
  <si>
    <t>2024年第17期总经理办公会议纪要</t>
  </si>
  <si>
    <t>SD202312271736000000286</t>
  </si>
  <si>
    <t>2024年第18期总经理办公会议纪要</t>
  </si>
  <si>
    <t>SD202312271736000000287</t>
  </si>
  <si>
    <t>2024年第19期总经理办公会议纪要</t>
  </si>
  <si>
    <t>SD202312271736000000288</t>
  </si>
  <si>
    <t>1KV以下电力电缆-ZA-RVV-1KV-4*25mm2-黑色-阻燃软电缆</t>
  </si>
  <si>
    <t>江苏亨通线缆科技有限公司</t>
  </si>
  <si>
    <t>2024年第22期总经理办公会议纪要</t>
  </si>
  <si>
    <t>SD202312251101000001008</t>
  </si>
  <si>
    <t>2024年第24期总经理办公会议纪要</t>
  </si>
  <si>
    <t>SD202312210938000000086</t>
  </si>
  <si>
    <t>2024年第25期总经理办公会议纪要</t>
  </si>
  <si>
    <t>SD202312210938000000087</t>
  </si>
  <si>
    <t>2024年第26期总经理办公会议纪要</t>
  </si>
  <si>
    <t>SD202312210938000000088</t>
  </si>
  <si>
    <t>2024年第27期总经理办公会议纪要</t>
  </si>
  <si>
    <t>SD202312210925000000743</t>
  </si>
  <si>
    <t>中天射频电缆有限公司</t>
  </si>
  <si>
    <t>2024年第28期总经理办公会议纪要</t>
  </si>
  <si>
    <t>SD202312201713000000653</t>
  </si>
  <si>
    <t>2024年第29期总经理办公会议纪要</t>
  </si>
  <si>
    <t>SD202312201715000000324</t>
  </si>
  <si>
    <t>2024年第31期总经理办公会议纪要</t>
  </si>
  <si>
    <t>SD202312181650000000098</t>
  </si>
  <si>
    <t>2024年第34期总经理办公会议纪要</t>
  </si>
  <si>
    <t>SD202312111049000000333</t>
  </si>
  <si>
    <t>2024年第35期总经理办公会议纪要</t>
  </si>
  <si>
    <t>SD202312111049000000334</t>
  </si>
  <si>
    <t>2024年第36期总经理办公会议纪要</t>
  </si>
  <si>
    <t>SD202312061629000000518</t>
  </si>
  <si>
    <t>1KV以下电力电缆-ZA-RVV-1KV-1*16mm2-黄绿色-铜芯阻燃聚氯乙烯绝缘聚氯乙烯护套软电缆</t>
  </si>
  <si>
    <t>2024年第37期总经理办公会议纪要</t>
  </si>
  <si>
    <t>SD202312061629000000519</t>
  </si>
  <si>
    <t>1KV以下电力电缆-ZA-RVV-1KV-1*35mm2-黄绿色-铜芯阻燃聚氯乙烯绝缘聚氯乙烯护套软电缆</t>
  </si>
  <si>
    <t>2024年第38期总经理办公会议纪要</t>
  </si>
  <si>
    <t>SD202312061629000000611</t>
  </si>
  <si>
    <t>提供人</t>
  </si>
  <si>
    <t>苍南桥墩官南村</t>
  </si>
  <si>
    <t>330327908000000666</t>
  </si>
  <si>
    <t>蔡煌湖</t>
  </si>
  <si>
    <t>非成套</t>
  </si>
  <si>
    <t>乐清邮政局</t>
  </si>
  <si>
    <t>330382908000001145</t>
  </si>
  <si>
    <t>温州龙湾屿田上滩头搬迁</t>
  </si>
  <si>
    <t>330303500000000248</t>
  </si>
  <si>
    <t>瑞安新世纪大酒店-2</t>
  </si>
  <si>
    <t>330381908000001526</t>
  </si>
  <si>
    <t>瑞安陶山</t>
  </si>
  <si>
    <t>330381908000000185</t>
  </si>
  <si>
    <t>温州双屿客运中心</t>
  </si>
  <si>
    <t>330302908000000379</t>
  </si>
  <si>
    <t>苍南沪山新浦</t>
  </si>
  <si>
    <t>330327908000001290</t>
  </si>
  <si>
    <t>苍南赤溪</t>
  </si>
  <si>
    <t>330327908000000987</t>
  </si>
  <si>
    <t>苍南赤溪乌岩</t>
  </si>
  <si>
    <t>330327908000000990</t>
  </si>
  <si>
    <t>苍南金都宾馆</t>
  </si>
  <si>
    <t>330327908000001002</t>
  </si>
  <si>
    <t>龙湾蒲州凌云山路蒲江路</t>
  </si>
  <si>
    <t>330303500010002029</t>
  </si>
  <si>
    <t>王智淳</t>
  </si>
  <si>
    <t>温州小陡门村</t>
  </si>
  <si>
    <t>330303908000000918</t>
  </si>
  <si>
    <t>瑞安鹿木路口搬迁</t>
  </si>
  <si>
    <t>330381908000000422</t>
  </si>
  <si>
    <t>乐清柳市上游村</t>
  </si>
  <si>
    <t>330382908000000211</t>
  </si>
  <si>
    <t>乐清白象高岙二</t>
  </si>
  <si>
    <t>330382908000000270</t>
  </si>
  <si>
    <t>温州仰义工业区-2</t>
  </si>
  <si>
    <t>330302908000000701</t>
  </si>
  <si>
    <t>温州鹿城双乐搬迁</t>
  </si>
  <si>
    <t>330302908000000897</t>
  </si>
  <si>
    <t>瑞安瑞安华仑</t>
  </si>
  <si>
    <t>330381908000000687</t>
  </si>
  <si>
    <t>龙湾滨海金帝鞋业东</t>
  </si>
  <si>
    <t>33030300000087</t>
  </si>
  <si>
    <t>温州龙湾天马大街</t>
  </si>
  <si>
    <t>330303908000000598</t>
  </si>
  <si>
    <t>泰顺仕阳镇</t>
  </si>
  <si>
    <t>330329908000000436</t>
  </si>
  <si>
    <t>泰顺桃花园</t>
  </si>
  <si>
    <t>330329908000000397</t>
  </si>
  <si>
    <t>瑞安仙降项岙北</t>
  </si>
  <si>
    <t>330381500000000218</t>
  </si>
  <si>
    <t>瑞安梅屿硐桥</t>
  </si>
  <si>
    <t>330381908000000699</t>
  </si>
  <si>
    <t>瑞安顺泰柴上</t>
  </si>
  <si>
    <t>330381908000000612</t>
  </si>
  <si>
    <t>瑞安塘下凤胜村</t>
  </si>
  <si>
    <t>330381908000000896</t>
  </si>
  <si>
    <t>瑞安罗凤双桥工业区-2</t>
  </si>
  <si>
    <t>330381908000001024</t>
  </si>
  <si>
    <t>瑞安马屿江浦</t>
  </si>
  <si>
    <t>330381908000000181</t>
  </si>
  <si>
    <t>文成鹿堡村</t>
  </si>
  <si>
    <t>33032800000007</t>
  </si>
  <si>
    <t>文成公阳驮尖</t>
  </si>
  <si>
    <t>330328908000000675</t>
  </si>
  <si>
    <t>温州北岸</t>
  </si>
  <si>
    <t>330303908000001013</t>
  </si>
  <si>
    <t>苍南龙港涂厂村</t>
  </si>
  <si>
    <t>330327908000000378</t>
  </si>
  <si>
    <t>瑞安塘下城南村</t>
  </si>
  <si>
    <t>330381908000001420</t>
  </si>
  <si>
    <t>瑞安塘下5</t>
  </si>
  <si>
    <t>330381908000001147</t>
  </si>
  <si>
    <t>乐清白鹭屿二</t>
  </si>
  <si>
    <t>330382908000001618</t>
  </si>
  <si>
    <t>乐清北白象自营厅</t>
  </si>
  <si>
    <t>330382908000000879</t>
  </si>
  <si>
    <t>温州瓯海西湖二</t>
  </si>
  <si>
    <t>330304908000000928</t>
  </si>
  <si>
    <t>温州瓯海景山动物园</t>
  </si>
  <si>
    <t>330304908000001218</t>
  </si>
  <si>
    <t>永嘉黄田外窑搬迁</t>
  </si>
  <si>
    <t>330324500000001481</t>
  </si>
  <si>
    <t>瑞安场桥西岙村</t>
  </si>
  <si>
    <t>330381908000001221</t>
  </si>
  <si>
    <t>瑞安罗山大道</t>
  </si>
  <si>
    <t>330381908000000456</t>
  </si>
  <si>
    <t>乐清乐成孵化创业</t>
  </si>
  <si>
    <t>330382908000000308</t>
  </si>
  <si>
    <t>乐清白象三房</t>
  </si>
  <si>
    <t>330382908000000480</t>
  </si>
  <si>
    <t>乐清柳市仙洋</t>
  </si>
  <si>
    <t>330382908000000213</t>
  </si>
  <si>
    <t>温州开发区奉江路</t>
  </si>
  <si>
    <t>330303908000000649</t>
  </si>
  <si>
    <t>温州瞿溪金洲集团</t>
  </si>
  <si>
    <t>330304908000000314</t>
  </si>
  <si>
    <t xml:space="preserve">瑞安塘下中心西路 </t>
  </si>
  <si>
    <t>330381908000001049</t>
  </si>
  <si>
    <t>瑞安塘下伯特利汽配</t>
  </si>
  <si>
    <t>330381908000001398</t>
  </si>
  <si>
    <t>温州瓯海新桥三浃</t>
  </si>
  <si>
    <t>330304908000000835</t>
  </si>
  <si>
    <t>温州仙岩温瑞北路基站</t>
  </si>
  <si>
    <t>330304908000000012</t>
  </si>
  <si>
    <t>温州瓯海茶山新民村</t>
  </si>
  <si>
    <t>330304908000000821</t>
  </si>
  <si>
    <t>温州双屿前陈</t>
  </si>
  <si>
    <t>330302908000000129</t>
  </si>
  <si>
    <t>温州双屿鞋都</t>
  </si>
  <si>
    <t>330302908000000491</t>
  </si>
  <si>
    <t>温州嵇师来利斯</t>
  </si>
  <si>
    <t>330302908000000033</t>
  </si>
  <si>
    <t>温州大学城5</t>
  </si>
  <si>
    <t>330304908000000546</t>
  </si>
  <si>
    <t>苍南宜山二</t>
  </si>
  <si>
    <t>3303279080000000704</t>
  </si>
  <si>
    <t>鹿城滨江街道汤家桥路商城路口</t>
  </si>
  <si>
    <t>330381500000001829</t>
  </si>
  <si>
    <t>平阳鳌江八中-2</t>
  </si>
  <si>
    <t>330326908000001098</t>
  </si>
  <si>
    <t>温州天河天柱路</t>
  </si>
  <si>
    <t>330303908000001107</t>
  </si>
  <si>
    <t>鹿城文化中心</t>
  </si>
  <si>
    <t>330302908000000508</t>
  </si>
  <si>
    <t>瑞安阁巷新区南</t>
  </si>
  <si>
    <t>33038100000092</t>
  </si>
  <si>
    <t>温州蓝田浙丰钢管</t>
  </si>
  <si>
    <t>330303908000000998</t>
  </si>
  <si>
    <t>洞头县前坑寮基站</t>
  </si>
  <si>
    <t>330322908000000056</t>
  </si>
  <si>
    <t>洞头北岙小三盘基站</t>
  </si>
  <si>
    <t>330322908000000121</t>
  </si>
  <si>
    <t>温州小陡村</t>
  </si>
  <si>
    <t>330303908000000652</t>
  </si>
  <si>
    <t>瑞安鲍田鲍四村</t>
  </si>
  <si>
    <t>330381908000001609</t>
  </si>
  <si>
    <t>温州雄风封头厂基站</t>
  </si>
  <si>
    <t>330303908000001058</t>
  </si>
  <si>
    <t>瑞安外滩大厦</t>
  </si>
  <si>
    <t>330381908000000410</t>
  </si>
  <si>
    <t>瑞安金坪</t>
  </si>
  <si>
    <t>330381908000000260</t>
  </si>
  <si>
    <t>瑞安仙降上垟村</t>
  </si>
  <si>
    <t>330381908000000081</t>
  </si>
  <si>
    <t>苍南澡溪下山虎-2</t>
  </si>
  <si>
    <t>330327908000000719</t>
  </si>
  <si>
    <t>苍南灵溪农贸市场</t>
  </si>
  <si>
    <t>330327908000000545</t>
  </si>
  <si>
    <t>文成城关城北</t>
  </si>
  <si>
    <t>330328908000000462</t>
  </si>
  <si>
    <t>龙湾永昌搬迁</t>
  </si>
  <si>
    <t>33030301000158</t>
  </si>
  <si>
    <t>温州龙湾梅头南</t>
  </si>
  <si>
    <t>330303908000000176</t>
  </si>
  <si>
    <t>温州龙湾汤家桥</t>
  </si>
  <si>
    <t>330303908000000174</t>
  </si>
  <si>
    <t>温州龙湾滨海长江电子</t>
  </si>
  <si>
    <t>330303908000000346</t>
  </si>
  <si>
    <t>龙湾永强森健医械</t>
  </si>
  <si>
    <t>330303908000000189</t>
  </si>
  <si>
    <t>龙湾滨海蟾钟村搬迁</t>
  </si>
  <si>
    <t>330303908000000188</t>
  </si>
  <si>
    <t>郑岙村搬迁</t>
  </si>
  <si>
    <t>330303500000000261</t>
  </si>
  <si>
    <t>温州瓯海大学城中心</t>
  </si>
  <si>
    <t>330304908000000799</t>
  </si>
  <si>
    <t>乐清双峰上陈管-2</t>
  </si>
  <si>
    <t>330382908000000026</t>
  </si>
  <si>
    <t>乐清虹桥仙垟陈工业区</t>
  </si>
  <si>
    <t>330382908000001283</t>
  </si>
  <si>
    <t>乐清虹桥仙二1800</t>
  </si>
  <si>
    <t>330382908000001503</t>
  </si>
  <si>
    <t>瑞安飞云杨府</t>
  </si>
  <si>
    <t>330381908000005469</t>
  </si>
  <si>
    <t>龙湾永强西桥头</t>
  </si>
  <si>
    <t>330303010000000042</t>
  </si>
  <si>
    <t>鹿城双乐宾馆基站</t>
  </si>
  <si>
    <t>33030201000089</t>
  </si>
  <si>
    <t>文成西山</t>
  </si>
  <si>
    <t>330328908000000521</t>
  </si>
  <si>
    <t>文成巨屿东阳</t>
  </si>
  <si>
    <t>330328908000000123</t>
  </si>
  <si>
    <t>瑞安塘下凤渎</t>
  </si>
  <si>
    <t>乐清柳市上峰村</t>
  </si>
  <si>
    <t>330382908000000905</t>
  </si>
  <si>
    <t>乐清柳市九川集团</t>
  </si>
  <si>
    <t>330328908000000990</t>
  </si>
  <si>
    <t>瑞安场桥上叶</t>
  </si>
  <si>
    <t>3303819080000001598</t>
  </si>
  <si>
    <t>平阳童桥</t>
  </si>
  <si>
    <t>330326908000000273</t>
  </si>
  <si>
    <t>平阳桃源硐安</t>
  </si>
  <si>
    <t>330326908000000463</t>
  </si>
  <si>
    <t>乐清白象长城D</t>
  </si>
  <si>
    <t>33038201000341</t>
  </si>
  <si>
    <t>乐清大荆西下</t>
  </si>
  <si>
    <t>330382908000001282</t>
  </si>
  <si>
    <t>乐清西仁宕</t>
  </si>
  <si>
    <t>33038201000296</t>
  </si>
  <si>
    <t>温州瞿溪高汉鞋业</t>
  </si>
  <si>
    <t>330304908000000640</t>
  </si>
  <si>
    <t>温州三垟樟岙村委</t>
  </si>
  <si>
    <t>330304908000000073</t>
  </si>
  <si>
    <t>乐清乐成前山村</t>
  </si>
  <si>
    <t>330382908000001341</t>
  </si>
  <si>
    <t>泰顺泗溪新岩</t>
  </si>
  <si>
    <t>330329908000000325</t>
  </si>
  <si>
    <t>泰顺泗溪新岩-2</t>
  </si>
  <si>
    <t>330329908000000437</t>
  </si>
  <si>
    <t>温福高铁飞云屿头东</t>
  </si>
  <si>
    <t>330381906000011969</t>
  </si>
  <si>
    <t>瑞安市仙降绕城高速大桥北</t>
  </si>
  <si>
    <t>330381500000000338</t>
  </si>
  <si>
    <t>瑞安飞云江五桥</t>
  </si>
  <si>
    <t>330381500000000304</t>
  </si>
  <si>
    <t>温州瓯海开发区三</t>
  </si>
  <si>
    <t>330304908000000990</t>
  </si>
  <si>
    <t>温州瓯海黄屿</t>
  </si>
  <si>
    <t>330304908000000772</t>
  </si>
  <si>
    <t>瑞安飞云团前-2</t>
  </si>
  <si>
    <t>3303819080000001581</t>
  </si>
  <si>
    <t>瓯海利华科技搬迁</t>
  </si>
  <si>
    <t>330304700000124076</t>
  </si>
  <si>
    <t>温州瓯海浦东振革路</t>
  </si>
  <si>
    <t>330304908000000895</t>
  </si>
  <si>
    <t>温州瓯海西岙底</t>
  </si>
  <si>
    <t>330304908000000968</t>
  </si>
  <si>
    <t>温州瓯海慈湖东搬迁</t>
  </si>
  <si>
    <t>330304908000000793</t>
  </si>
  <si>
    <t>温州瓯海东方路二</t>
  </si>
  <si>
    <t>330304908000000943</t>
  </si>
  <si>
    <t>温州瞿溪上社</t>
  </si>
  <si>
    <t>330304908000000631</t>
  </si>
  <si>
    <t>泰顺五蒲-2</t>
  </si>
  <si>
    <t>330329908000000487</t>
  </si>
  <si>
    <t>瑞安瑞立集团</t>
  </si>
  <si>
    <t>330381908000000897</t>
  </si>
  <si>
    <t>资产编码</t>
  </si>
  <si>
    <t>总经理办公会纪要 (2024]第2期</t>
  </si>
  <si>
    <t>331100305131</t>
  </si>
  <si>
    <t>八都林场</t>
  </si>
  <si>
    <t>33112601000011</t>
  </si>
  <si>
    <t>2024年第一批</t>
  </si>
  <si>
    <t>331100303152</t>
  </si>
  <si>
    <t>景宁大都</t>
  </si>
  <si>
    <t>331127908000000283</t>
  </si>
  <si>
    <t>331100101633</t>
  </si>
  <si>
    <t>邮电</t>
  </si>
  <si>
    <t>松阳邮政大楼(古市)</t>
  </si>
  <si>
    <t>331124908000000416</t>
  </si>
  <si>
    <t>总经理办公会纪要 (2024]第6期</t>
  </si>
  <si>
    <t>331100002138</t>
  </si>
  <si>
    <t>省邮电</t>
  </si>
  <si>
    <t>元和广场</t>
  </si>
  <si>
    <t>33112501000008</t>
  </si>
  <si>
    <t>2024年第二批</t>
  </si>
  <si>
    <t>331100302097</t>
  </si>
  <si>
    <t>精益</t>
  </si>
  <si>
    <t>松阳西河村</t>
  </si>
  <si>
    <t>331124908000000616</t>
  </si>
  <si>
    <t>331100305451</t>
  </si>
  <si>
    <t>柜式</t>
  </si>
  <si>
    <t>天州电器</t>
  </si>
  <si>
    <t>景宁穹岱</t>
  </si>
  <si>
    <t>331127908000000367</t>
  </si>
  <si>
    <t>331100109510</t>
  </si>
  <si>
    <t>康普盾</t>
  </si>
  <si>
    <t>缙云上湖</t>
  </si>
  <si>
    <t>331122908000000158</t>
  </si>
  <si>
    <t>331100119040</t>
  </si>
  <si>
    <t>331100314620</t>
  </si>
  <si>
    <t>中达</t>
  </si>
  <si>
    <t>青田桥旺小区</t>
  </si>
  <si>
    <t>331121908000000852</t>
  </si>
  <si>
    <t>331100308685</t>
  </si>
  <si>
    <t>插框</t>
  </si>
  <si>
    <t>丽水莲都芦村</t>
  </si>
  <si>
    <t>331102908000000063</t>
  </si>
  <si>
    <t>331100303401</t>
  </si>
  <si>
    <t>松阳官塘路</t>
  </si>
  <si>
    <t>331124908000000076</t>
  </si>
  <si>
    <t>331100111686</t>
  </si>
  <si>
    <t>云和龙门</t>
  </si>
  <si>
    <t>331125908000000152</t>
  </si>
  <si>
    <t>331100119144</t>
  </si>
  <si>
    <t>核达</t>
  </si>
  <si>
    <t>云和建林</t>
  </si>
  <si>
    <t>331125908000000480</t>
  </si>
  <si>
    <t>331100341333</t>
  </si>
  <si>
    <t>云和普光寺</t>
  </si>
  <si>
    <t>331125908000000245</t>
  </si>
  <si>
    <t>331100112686</t>
  </si>
  <si>
    <t>云和朱源</t>
  </si>
  <si>
    <t>331125908000000175</t>
  </si>
  <si>
    <t>331100306148</t>
  </si>
  <si>
    <t>枫桶岗村</t>
  </si>
  <si>
    <t>331125010000000017</t>
  </si>
  <si>
    <t>331100105041</t>
  </si>
  <si>
    <t>云和湾河</t>
  </si>
  <si>
    <t>331125908000000323</t>
  </si>
  <si>
    <t>331100119470</t>
  </si>
  <si>
    <t>云和垟后</t>
  </si>
  <si>
    <t>331125908000000285</t>
  </si>
  <si>
    <t>331100105038</t>
  </si>
  <si>
    <t>云和朱屿坝</t>
  </si>
  <si>
    <t>331125908000000297</t>
  </si>
  <si>
    <t>331100121811</t>
  </si>
  <si>
    <t>云和东山下</t>
  </si>
  <si>
    <t>331125908000000017</t>
  </si>
  <si>
    <t>331100111566</t>
  </si>
  <si>
    <t>云和荫岩</t>
  </si>
  <si>
    <t>331125908000000078</t>
  </si>
  <si>
    <t>331100109673</t>
  </si>
  <si>
    <t>云和朱岭头隧道北</t>
  </si>
  <si>
    <t>331125908000000045</t>
  </si>
  <si>
    <t>331100111820</t>
  </si>
  <si>
    <t>云和垄铺</t>
  </si>
  <si>
    <t>331125908000000131</t>
  </si>
  <si>
    <t>331100002136</t>
  </si>
  <si>
    <t>遂昌马头</t>
  </si>
  <si>
    <t>331123908000000157</t>
  </si>
  <si>
    <t>331100111182</t>
  </si>
  <si>
    <t>壁挂式</t>
  </si>
  <si>
    <t>遂昌云峰三</t>
  </si>
  <si>
    <t>331123908000000393</t>
  </si>
  <si>
    <t>331100307392</t>
  </si>
  <si>
    <t>遂昌章州小区</t>
  </si>
  <si>
    <t>331123908001900675</t>
  </si>
  <si>
    <t>331100110492</t>
  </si>
  <si>
    <t>庆元蔡地</t>
  </si>
  <si>
    <t>331126908000000450</t>
  </si>
  <si>
    <t>331100129333</t>
  </si>
  <si>
    <t>庆元澄湖</t>
  </si>
  <si>
    <t>331126908000000438</t>
  </si>
  <si>
    <t>331100109375</t>
  </si>
  <si>
    <t>庆元黄坑</t>
  </si>
  <si>
    <t>331126908000000343</t>
  </si>
  <si>
    <t>331100126241</t>
  </si>
  <si>
    <t>庆元枧头</t>
  </si>
  <si>
    <t>331126908000000530</t>
  </si>
  <si>
    <t>331100111250</t>
  </si>
  <si>
    <t>庆元马家地</t>
  </si>
  <si>
    <t>331126908000000397</t>
  </si>
  <si>
    <t>331100101997</t>
  </si>
  <si>
    <t>庆元青竹</t>
  </si>
  <si>
    <t>331126908000000383</t>
  </si>
  <si>
    <t>331100101947</t>
  </si>
  <si>
    <t>庆元西坑</t>
  </si>
  <si>
    <t>331126908000000584</t>
  </si>
  <si>
    <t>331100109379</t>
  </si>
  <si>
    <t>庆元斋郎</t>
  </si>
  <si>
    <t>331126908000000541</t>
  </si>
  <si>
    <t>331100123471</t>
  </si>
  <si>
    <t>庆元连湖</t>
  </si>
  <si>
    <t>331126908000000374</t>
  </si>
  <si>
    <t>331100105408</t>
  </si>
  <si>
    <t>庆元岭坤</t>
  </si>
  <si>
    <t>331126908000000553</t>
  </si>
  <si>
    <t>331100101890</t>
  </si>
  <si>
    <t>松阳十二村大楼</t>
  </si>
  <si>
    <t>331124908000000074</t>
  </si>
  <si>
    <t>331100111013</t>
  </si>
  <si>
    <t>松阳章山-3</t>
  </si>
  <si>
    <t>331124908000000204</t>
  </si>
  <si>
    <t>331100126284</t>
  </si>
  <si>
    <t>松阳岩下</t>
  </si>
  <si>
    <t>331124908000000145</t>
  </si>
  <si>
    <t>331100118528</t>
  </si>
  <si>
    <t>松阳下包</t>
  </si>
  <si>
    <t>331124908000000582</t>
  </si>
  <si>
    <t>331100331647</t>
  </si>
  <si>
    <t>松阳青蒙二</t>
  </si>
  <si>
    <t>331124500000000017</t>
  </si>
  <si>
    <t>331100105486</t>
  </si>
  <si>
    <t>松阳县山乍口</t>
  </si>
  <si>
    <t>331124906000013612</t>
  </si>
  <si>
    <t>331100127892</t>
  </si>
  <si>
    <t>松阳党校</t>
  </si>
  <si>
    <t>331124908000000386</t>
  </si>
  <si>
    <t>331100128267</t>
  </si>
  <si>
    <t>松阳枫坪-3</t>
  </si>
  <si>
    <t>331124908000000562</t>
  </si>
  <si>
    <t>331100129129</t>
  </si>
  <si>
    <t>松阳高亭-2</t>
  </si>
  <si>
    <t>331124908000000538</t>
  </si>
  <si>
    <t>331100106822</t>
  </si>
  <si>
    <t>松阳后周包-2</t>
  </si>
  <si>
    <t>331124908000000477</t>
  </si>
  <si>
    <t>331100101694</t>
  </si>
  <si>
    <t>松阳交塘</t>
  </si>
  <si>
    <t>331124908000000583</t>
  </si>
  <si>
    <t>331100118932</t>
  </si>
  <si>
    <t>松阳金山</t>
  </si>
  <si>
    <t>331124908000000494</t>
  </si>
  <si>
    <t>331100129160</t>
  </si>
  <si>
    <t>松阳靖居</t>
  </si>
  <si>
    <t>331124908000000529</t>
  </si>
  <si>
    <t>331100129157</t>
  </si>
  <si>
    <t>松阳岭上</t>
  </si>
  <si>
    <t>331124908000000580</t>
  </si>
  <si>
    <t>331100104842</t>
  </si>
  <si>
    <t>松阳馒头山-2</t>
  </si>
  <si>
    <t>331124908000000415</t>
  </si>
  <si>
    <t>331100102040</t>
  </si>
  <si>
    <t>松阳排据口</t>
  </si>
  <si>
    <t>331124908000000571</t>
  </si>
  <si>
    <t>331100123624</t>
  </si>
  <si>
    <t>松阳潘村</t>
  </si>
  <si>
    <t>331124908000000124</t>
  </si>
  <si>
    <t>331100104834</t>
  </si>
  <si>
    <t>松阳上五木</t>
  </si>
  <si>
    <t>331124908000000394</t>
  </si>
  <si>
    <t>331100110748</t>
  </si>
  <si>
    <t>松阳石马源村</t>
  </si>
  <si>
    <t>331124908000000461</t>
  </si>
  <si>
    <t>331100106826</t>
  </si>
  <si>
    <t>松阳水南</t>
  </si>
  <si>
    <t>331124908000000420</t>
  </si>
  <si>
    <t>331100104838</t>
  </si>
  <si>
    <t>松阳乌岩村</t>
  </si>
  <si>
    <t>331124908000000534</t>
  </si>
  <si>
    <t>331100104830</t>
  </si>
  <si>
    <t>松阳西山村</t>
  </si>
  <si>
    <t>331124908000000634</t>
  </si>
  <si>
    <t>331100104836</t>
  </si>
  <si>
    <t>松阳周坑村</t>
  </si>
  <si>
    <t>331124908000000585</t>
  </si>
  <si>
    <t>331100104839</t>
  </si>
  <si>
    <t>松阳竹坌</t>
  </si>
  <si>
    <t>331124908000000601</t>
  </si>
  <si>
    <t>331100127890</t>
  </si>
  <si>
    <t>松阳庄河</t>
  </si>
  <si>
    <t>331124908000000478</t>
  </si>
  <si>
    <t>331100118944</t>
  </si>
  <si>
    <t>松阳紫荆村</t>
  </si>
  <si>
    <t>331124908000000513</t>
  </si>
  <si>
    <t>331100328444</t>
  </si>
  <si>
    <t>横淤</t>
  </si>
  <si>
    <t>331124500000000036</t>
  </si>
  <si>
    <t>331100124567</t>
  </si>
  <si>
    <t>松阳枫坪</t>
  </si>
  <si>
    <t>331124908000000030</t>
  </si>
  <si>
    <t>331100313231</t>
  </si>
  <si>
    <t>松阳工业园区东</t>
  </si>
  <si>
    <t>33112400000006</t>
  </si>
  <si>
    <t>331100102072</t>
  </si>
  <si>
    <t>松阳水车</t>
  </si>
  <si>
    <t>331124908000000593</t>
  </si>
  <si>
    <t>331100102717</t>
  </si>
  <si>
    <t>松阳程源头</t>
  </si>
  <si>
    <t>331124908000000160</t>
  </si>
  <si>
    <t>331100111001</t>
  </si>
  <si>
    <t>松阳港口-2</t>
  </si>
  <si>
    <t>331124908000000255</t>
  </si>
  <si>
    <t>331100123620</t>
  </si>
  <si>
    <t>松阳潘山头</t>
  </si>
  <si>
    <t>331124908000000055</t>
  </si>
  <si>
    <t>331100104454</t>
  </si>
  <si>
    <t>珠江</t>
  </si>
  <si>
    <t>松阳丁岱3直放站</t>
  </si>
  <si>
    <t>331124908000000345</t>
  </si>
  <si>
    <t>331100104452</t>
  </si>
  <si>
    <t>松阳杭坑直放站</t>
  </si>
  <si>
    <t>331124700000112431</t>
  </si>
  <si>
    <t>331100105636</t>
  </si>
  <si>
    <t>松阳岩下直放站</t>
  </si>
  <si>
    <t>331124908000000364</t>
  </si>
  <si>
    <t>总经理办公会纪要 (2023]第45期</t>
  </si>
  <si>
    <t>331100302663</t>
  </si>
  <si>
    <t>景宁水井直放站</t>
  </si>
  <si>
    <t>331127908000000331</t>
  </si>
  <si>
    <t>2023年第十二批</t>
  </si>
  <si>
    <t>331100101939</t>
  </si>
  <si>
    <t>庆元半溪</t>
  </si>
  <si>
    <t>331126908000000545</t>
  </si>
  <si>
    <t>331100119253</t>
  </si>
  <si>
    <t>庆元十八卡-2</t>
  </si>
  <si>
    <t>331126908000000420</t>
  </si>
  <si>
    <t>331100123463</t>
  </si>
  <si>
    <t>庆元权山村</t>
  </si>
  <si>
    <t>331126908000000572</t>
  </si>
  <si>
    <t>331100111232</t>
  </si>
  <si>
    <t>庆元台湖-2</t>
  </si>
  <si>
    <t>331126908000000554</t>
  </si>
  <si>
    <t>331100110009</t>
  </si>
  <si>
    <t>丽水莲都玉溪</t>
  </si>
  <si>
    <t>331102908000000175</t>
  </si>
  <si>
    <t>331100002135</t>
  </si>
  <si>
    <t>331100111336</t>
  </si>
  <si>
    <t>遂昌黄沙腰</t>
  </si>
  <si>
    <t>331123908000000546</t>
  </si>
  <si>
    <t>331100328801</t>
  </si>
  <si>
    <t>金K一</t>
  </si>
  <si>
    <t>331123500000000028</t>
  </si>
  <si>
    <t>331100110618</t>
  </si>
  <si>
    <t>遂昌岱根</t>
  </si>
  <si>
    <t>331123908000000011</t>
  </si>
  <si>
    <t>331100105236</t>
  </si>
  <si>
    <t>遂昌高坪二</t>
  </si>
  <si>
    <t>331123908000000224</t>
  </si>
  <si>
    <t>331100127851</t>
  </si>
  <si>
    <t>遂昌际下-3</t>
  </si>
  <si>
    <t>331123908000000131</t>
  </si>
  <si>
    <t>331100101996</t>
  </si>
  <si>
    <t>遂昌乌岗</t>
  </si>
  <si>
    <t>331123908000000079</t>
  </si>
  <si>
    <t>331100119236</t>
  </si>
  <si>
    <t>遂昌西滩</t>
  </si>
  <si>
    <t>331123908000000163</t>
  </si>
  <si>
    <t>331100301742</t>
  </si>
  <si>
    <t>遂昌定村-2</t>
  </si>
  <si>
    <t>331123908000000607</t>
  </si>
  <si>
    <t>331100120363</t>
  </si>
  <si>
    <t>遂昌二级电站</t>
  </si>
  <si>
    <t>331123908000000684</t>
  </si>
  <si>
    <t>331100125475</t>
  </si>
  <si>
    <t>遂昌小岱</t>
  </si>
  <si>
    <t>331123908000000634</t>
  </si>
  <si>
    <t>331100110959</t>
  </si>
  <si>
    <t>云和安溪-3</t>
  </si>
  <si>
    <t>331125908000000450</t>
  </si>
  <si>
    <t>331100124591</t>
  </si>
  <si>
    <t>云和张兰</t>
  </si>
  <si>
    <t>331125908000000085</t>
  </si>
  <si>
    <t>331100129301</t>
  </si>
  <si>
    <t>龙泉皂口</t>
  </si>
  <si>
    <t>331181908000000280</t>
  </si>
  <si>
    <t>331100104950</t>
  </si>
  <si>
    <t>龙泉德光房产</t>
  </si>
  <si>
    <t>331181908000000473</t>
  </si>
  <si>
    <t>331100105222</t>
  </si>
  <si>
    <t>龙泉干上</t>
  </si>
  <si>
    <t>331181908000000269</t>
  </si>
  <si>
    <t>331100123554</t>
  </si>
  <si>
    <t>龙泉剑湖-2</t>
  </si>
  <si>
    <t>331181908000000158</t>
  </si>
  <si>
    <t>331100112288</t>
  </si>
  <si>
    <t>龙泉龙星</t>
  </si>
  <si>
    <t>331181908000000405</t>
  </si>
  <si>
    <t>331100110607</t>
  </si>
  <si>
    <t>龙泉龙渊岱根</t>
  </si>
  <si>
    <t>331181908000000049</t>
  </si>
  <si>
    <t>331100303430</t>
  </si>
  <si>
    <t>龙泉三丘田室外直放站</t>
  </si>
  <si>
    <t>331181908000000534</t>
  </si>
  <si>
    <t>331100123491</t>
  </si>
  <si>
    <t>龙泉石坑口</t>
  </si>
  <si>
    <t>331181908000000259</t>
  </si>
  <si>
    <t>331100109344</t>
  </si>
  <si>
    <t>龙泉新岭二</t>
  </si>
  <si>
    <t>331181908000000309</t>
  </si>
  <si>
    <t>331100107026</t>
  </si>
  <si>
    <t>龙泉兴和室外直放站</t>
  </si>
  <si>
    <t>331181908000000450</t>
  </si>
  <si>
    <t>331100109795</t>
  </si>
  <si>
    <t>龙泉查丰-2</t>
  </si>
  <si>
    <t>331181908000000827</t>
  </si>
  <si>
    <t>331100119942</t>
  </si>
  <si>
    <t>龙泉地税局</t>
  </si>
  <si>
    <t>331181908000000599</t>
  </si>
  <si>
    <t>331100302968</t>
  </si>
  <si>
    <t>331100303161</t>
  </si>
  <si>
    <t>331100119171</t>
  </si>
  <si>
    <t>景宁九龙-2</t>
  </si>
  <si>
    <t>331127908000000352</t>
  </si>
  <si>
    <t>331100124529</t>
  </si>
  <si>
    <t>景宁石塘口-2</t>
  </si>
  <si>
    <t>331127908000000406</t>
  </si>
  <si>
    <t>331100109218</t>
  </si>
  <si>
    <t>景宁徐崇-2</t>
  </si>
  <si>
    <t>331127908000000364</t>
  </si>
  <si>
    <t>331100105154</t>
  </si>
  <si>
    <t>景宁周湖</t>
  </si>
  <si>
    <t>331127908000000377</t>
  </si>
  <si>
    <t>331100123482</t>
  </si>
  <si>
    <t>龙泉更新殿</t>
  </si>
  <si>
    <t>331181908000000213</t>
  </si>
  <si>
    <t>331100309546</t>
  </si>
  <si>
    <t>龙泉工业区一</t>
  </si>
  <si>
    <t>331181010000000116</t>
  </si>
  <si>
    <t>331100112291</t>
  </si>
  <si>
    <t>龙泉九调</t>
  </si>
  <si>
    <t>331181908000000267</t>
  </si>
  <si>
    <t>331100123493</t>
  </si>
  <si>
    <t>龙泉岭后</t>
  </si>
  <si>
    <t>331181908000000184</t>
  </si>
  <si>
    <t>331100107018</t>
  </si>
  <si>
    <t>龙泉上际村室外直放站</t>
  </si>
  <si>
    <t>331181908000000536</t>
  </si>
  <si>
    <t>331100303433</t>
  </si>
  <si>
    <t>331100004422</t>
  </si>
  <si>
    <t>龙泉盛山后</t>
  </si>
  <si>
    <t>331181908000000075</t>
  </si>
  <si>
    <t>331100124549</t>
  </si>
  <si>
    <t>龙泉竹舟</t>
  </si>
  <si>
    <t>331181908000000176</t>
  </si>
  <si>
    <t>331100310099</t>
  </si>
  <si>
    <t>生物质发电厂</t>
  </si>
  <si>
    <t>331181010000000117</t>
  </si>
  <si>
    <t>331100124546</t>
  </si>
  <si>
    <t>龙泉小白岸</t>
  </si>
  <si>
    <t>331181908000000404</t>
  </si>
  <si>
    <t>331100123713</t>
  </si>
  <si>
    <t>龙泉八都-2</t>
  </si>
  <si>
    <t>331181908000000822</t>
  </si>
  <si>
    <t>331100120316</t>
  </si>
  <si>
    <t>龙泉凤阳湖</t>
  </si>
  <si>
    <t>331181908000000849</t>
  </si>
  <si>
    <t>331100302861</t>
  </si>
  <si>
    <t>龙泉坑里2直放站</t>
  </si>
  <si>
    <t>331181908000000364</t>
  </si>
  <si>
    <t>331100112305</t>
  </si>
  <si>
    <t>龙泉上洋岙-2</t>
  </si>
  <si>
    <t>331181908000000264</t>
  </si>
  <si>
    <t>331100122191</t>
  </si>
  <si>
    <t>景宁大赤坑-2</t>
  </si>
  <si>
    <t>331127908000000202</t>
  </si>
  <si>
    <t>331100122237</t>
  </si>
  <si>
    <t>松阳络寮</t>
  </si>
  <si>
    <t>331124908000000404</t>
  </si>
  <si>
    <t>331100308568</t>
  </si>
  <si>
    <t>松阳望松工业园区永宁路</t>
  </si>
  <si>
    <t>331124908000000077</t>
  </si>
  <si>
    <t>331100122592</t>
  </si>
  <si>
    <t>松阳西坌-2</t>
  </si>
  <si>
    <t>331124908000000011</t>
  </si>
  <si>
    <t>331100106294</t>
  </si>
  <si>
    <t>三洋</t>
  </si>
  <si>
    <t>松阳黄岭根</t>
  </si>
  <si>
    <t>331102908000000271</t>
  </si>
  <si>
    <t>331100002134</t>
  </si>
  <si>
    <t>振东</t>
  </si>
  <si>
    <t>331100320926</t>
  </si>
  <si>
    <t>青田港头</t>
  </si>
  <si>
    <t>331121908000000091</t>
  </si>
  <si>
    <t>331100105663</t>
  </si>
  <si>
    <t>青田魁市二</t>
  </si>
  <si>
    <t>331121908000000530</t>
  </si>
  <si>
    <t>331100323452</t>
  </si>
  <si>
    <t>遂昌龙板山工业园区骨干（铁塔）</t>
  </si>
  <si>
    <t>331123500000001119</t>
  </si>
  <si>
    <t>331100125728</t>
  </si>
  <si>
    <t>遂昌埠头洋-2</t>
  </si>
  <si>
    <t>331123908000000022</t>
  </si>
  <si>
    <t>331100113563</t>
  </si>
  <si>
    <t>遂昌南尖岩-2</t>
  </si>
  <si>
    <t>331123908000000233</t>
  </si>
  <si>
    <t>331100113364</t>
  </si>
  <si>
    <t>遂昌亦溪村</t>
  </si>
  <si>
    <t>331123908000000111</t>
  </si>
  <si>
    <t>331100122014</t>
  </si>
  <si>
    <t>遂昌茗月山庄二</t>
  </si>
  <si>
    <t>331123908000000272</t>
  </si>
  <si>
    <t>331100310349</t>
  </si>
  <si>
    <t>遂昌二都街</t>
  </si>
  <si>
    <t>331123010000000051</t>
  </si>
  <si>
    <t>331100002157</t>
  </si>
  <si>
    <t>遂昌梓里</t>
  </si>
  <si>
    <t>33112300000006</t>
  </si>
  <si>
    <t>331100305351</t>
  </si>
  <si>
    <t>下殿山</t>
  </si>
  <si>
    <t>331123500000000065</t>
  </si>
  <si>
    <t>331100306766_2</t>
  </si>
  <si>
    <t>昆拓</t>
  </si>
  <si>
    <t>遂昌神龙谷景区二</t>
  </si>
  <si>
    <t>331123500000000073</t>
  </si>
  <si>
    <t>331100314889_2</t>
  </si>
  <si>
    <t>遂昌下马村</t>
  </si>
  <si>
    <t>331123500000000070</t>
  </si>
  <si>
    <t>331100113965</t>
  </si>
  <si>
    <t>遂昌尹坞</t>
  </si>
  <si>
    <t>331123908000000060</t>
  </si>
  <si>
    <t>331100113267</t>
  </si>
  <si>
    <t>遂昌桂洋-2</t>
  </si>
  <si>
    <t>331123908000000208</t>
  </si>
  <si>
    <t>331100113350</t>
  </si>
  <si>
    <t>遂昌水阁</t>
  </si>
  <si>
    <t>331123908000000082</t>
  </si>
  <si>
    <t>331100314784</t>
  </si>
  <si>
    <t>331100321057_2</t>
  </si>
  <si>
    <t>德锦苑别墅</t>
  </si>
  <si>
    <t>331181500000000114</t>
  </si>
  <si>
    <t>331100343852</t>
  </si>
  <si>
    <t>331100348833</t>
  </si>
  <si>
    <t>331100348834</t>
  </si>
  <si>
    <t>331100368759</t>
  </si>
  <si>
    <t>邦讯</t>
  </si>
  <si>
    <t>庆元明悦</t>
  </si>
  <si>
    <t>331126500010001487</t>
  </si>
  <si>
    <t>331100360071</t>
  </si>
  <si>
    <t>遂昌际下-2</t>
  </si>
  <si>
    <t>331123908000000513</t>
  </si>
  <si>
    <t>331100308199</t>
  </si>
  <si>
    <t>云和沈岸</t>
  </si>
  <si>
    <t>331125700000112614</t>
  </si>
  <si>
    <t>331100309951</t>
  </si>
  <si>
    <t>中兴力维</t>
  </si>
  <si>
    <t>仙牛岛</t>
  </si>
  <si>
    <t>331125500000000023</t>
  </si>
  <si>
    <t>331100321833</t>
  </si>
  <si>
    <t>张化</t>
  </si>
  <si>
    <t>331125500000000010</t>
  </si>
  <si>
    <t>331100318946</t>
  </si>
  <si>
    <t>半溪直放站</t>
  </si>
  <si>
    <t>331181908000000428</t>
  </si>
  <si>
    <t>331100316283</t>
  </si>
  <si>
    <t>景宁伏叶</t>
  </si>
  <si>
    <t>331127908000000473</t>
  </si>
  <si>
    <t>331100310390</t>
  </si>
  <si>
    <t>康恩贝</t>
  </si>
  <si>
    <t>331124500000000014</t>
  </si>
  <si>
    <t>331100338310</t>
  </si>
  <si>
    <t>龙泉城东联建房</t>
  </si>
  <si>
    <t>33118100000064</t>
  </si>
  <si>
    <t>331100318924</t>
  </si>
  <si>
    <t>龙泉塞下坑高速F室外直放站</t>
  </si>
  <si>
    <t>331181908000000331</t>
  </si>
  <si>
    <t>331100318967</t>
  </si>
  <si>
    <t>331100321172</t>
  </si>
  <si>
    <t>331100339769</t>
  </si>
  <si>
    <t>龙泉蛤湖</t>
  </si>
  <si>
    <t>331181908000000021</t>
  </si>
  <si>
    <t>331100329194</t>
  </si>
  <si>
    <t>龙泉中村</t>
  </si>
  <si>
    <t>331181908000000046</t>
  </si>
  <si>
    <t>331100365307</t>
  </si>
  <si>
    <t>室内型</t>
  </si>
  <si>
    <t>龙泉春风珑泉</t>
  </si>
  <si>
    <t>331181500010001660</t>
  </si>
  <si>
    <t>331100338424</t>
  </si>
  <si>
    <t>龙泉马寮</t>
  </si>
  <si>
    <t>331181908000000037</t>
  </si>
  <si>
    <t>331100308075</t>
  </si>
  <si>
    <t>龙泉宫头二</t>
  </si>
  <si>
    <t>331181908000000487</t>
  </si>
  <si>
    <t>331100316802</t>
  </si>
  <si>
    <t>青田船寮大路村北</t>
  </si>
  <si>
    <t>331121500000000104</t>
  </si>
  <si>
    <t>331100307999</t>
  </si>
  <si>
    <t>331100308862</t>
  </si>
  <si>
    <t>景宁东车直放站</t>
  </si>
  <si>
    <t>331127908000000266</t>
  </si>
  <si>
    <t>331100321587</t>
  </si>
  <si>
    <t>331100310406</t>
  </si>
  <si>
    <t>331100318976</t>
  </si>
  <si>
    <t>331100321237</t>
  </si>
  <si>
    <t>遂昌南门搬迁</t>
  </si>
  <si>
    <t>33112350000000000113</t>
  </si>
  <si>
    <t>331100308154</t>
  </si>
  <si>
    <t>遂昌塘根村直放站</t>
  </si>
  <si>
    <t>331123908000000277</t>
  </si>
  <si>
    <t>331100330446</t>
  </si>
  <si>
    <t>遂昌源口集市</t>
  </si>
  <si>
    <t>331123500000001432</t>
  </si>
  <si>
    <t>331100310179</t>
  </si>
  <si>
    <t>源口村</t>
  </si>
  <si>
    <t>33112300000007</t>
  </si>
  <si>
    <t>331100320335</t>
  </si>
  <si>
    <t>331100329943</t>
  </si>
  <si>
    <t>331100329804</t>
  </si>
  <si>
    <t>实物备注</t>
  </si>
  <si>
    <r>
      <rPr>
        <sz val="11"/>
        <rFont val="宋体"/>
        <charset val="134"/>
        <scheme val="minor"/>
      </rPr>
      <t>衢州铁塔</t>
    </r>
    <r>
      <rPr>
        <sz val="11"/>
        <rFont val="仿宋"/>
        <charset val="134"/>
      </rPr>
      <t>〔2024〕16号</t>
    </r>
  </si>
  <si>
    <t>330800320376</t>
  </si>
  <si>
    <t xml:space="preserve">	常山天马五里亭</t>
  </si>
  <si>
    <t xml:space="preserve">	330822908000000381</t>
  </si>
  <si>
    <t>FSU</t>
  </si>
  <si>
    <t>330800110230</t>
  </si>
  <si>
    <t xml:space="preserve">	整流设备-组合开关电源</t>
  </si>
  <si>
    <t xml:space="preserve">	48V-600A(50A模块)-150A</t>
  </si>
  <si>
    <t xml:space="preserve">	常山球川草弄口</t>
  </si>
  <si>
    <t xml:space="preserve">	330822908000000483</t>
  </si>
  <si>
    <t>330800104890</t>
  </si>
  <si>
    <t xml:space="preserve">	常山天马枧头-2</t>
  </si>
  <si>
    <t xml:space="preserve">	330822908000000395</t>
  </si>
  <si>
    <t>330800123587</t>
  </si>
  <si>
    <t xml:space="preserve">	空调-普通空调×</t>
  </si>
  <si>
    <t xml:space="preserve">	SAP-NCN483CH</t>
  </si>
  <si>
    <t xml:space="preserve">	常山岩前</t>
  </si>
  <si>
    <t xml:space="preserve">	330822908000000303</t>
  </si>
  <si>
    <t>330800111937</t>
  </si>
  <si>
    <t xml:space="preserve">	白石江家坝C网基站-分体空调系统-室内机</t>
  </si>
  <si>
    <t xml:space="preserve">	KF-72LW</t>
  </si>
  <si>
    <t xml:space="preserve">	常山白石江家坝</t>
  </si>
  <si>
    <t xml:space="preserve">	330822908000000602</t>
  </si>
  <si>
    <t>330800308624</t>
  </si>
  <si>
    <t xml:space="preserve">	常山白石十八里</t>
  </si>
  <si>
    <t xml:space="preserve">	330822908000000594</t>
  </si>
  <si>
    <t>330800308740</t>
  </si>
  <si>
    <t xml:space="preserve">	常山皮尔轴承有限公司</t>
  </si>
  <si>
    <t xml:space="preserve">	330822908000000006</t>
  </si>
  <si>
    <t>330800106708</t>
  </si>
  <si>
    <t xml:space="preserve">	芳村修书埂C网基站分体空调系统-室内机</t>
  </si>
  <si>
    <t xml:space="preserve">	kf-75w-stk-n3</t>
  </si>
  <si>
    <t xml:space="preserve">	常山芳村修书埂</t>
  </si>
  <si>
    <t xml:space="preserve">	330822908000000554</t>
  </si>
  <si>
    <t>330800308606</t>
  </si>
  <si>
    <t xml:space="preserve">	常山招贤汪家淤</t>
  </si>
  <si>
    <t xml:space="preserve">	330822908000000419</t>
  </si>
  <si>
    <t>330800316256</t>
  </si>
  <si>
    <t xml:space="preserve">	动环监控设备FSU</t>
  </si>
  <si>
    <t xml:space="preserve">	动力及环境监控单元主设备设备室外型成套设备</t>
  </si>
  <si>
    <t xml:space="preserve">	江山黄塘山</t>
  </si>
  <si>
    <t xml:space="preserve">	33088101000104</t>
  </si>
  <si>
    <t>330800305627</t>
  </si>
  <si>
    <t xml:space="preserve">	改造站-虚拟开关电源</t>
  </si>
  <si>
    <t>扩容资产</t>
  </si>
  <si>
    <t xml:space="preserve">	江山火车站(黄陈岗)</t>
  </si>
  <si>
    <t xml:space="preserve">	330881908000000176</t>
  </si>
  <si>
    <t>330800302025</t>
  </si>
  <si>
    <t xml:space="preserve">	江山上余航头C网基站分体空调系统-室内机</t>
  </si>
  <si>
    <t xml:space="preserve">	KF-72W-SNG354</t>
  </si>
  <si>
    <t xml:space="preserve">	江山童家</t>
  </si>
  <si>
    <t xml:space="preserve">	330881908000000102</t>
  </si>
  <si>
    <t>330800301543</t>
  </si>
  <si>
    <t xml:space="preserve">	空调</t>
  </si>
  <si>
    <t xml:space="preserve">	华凌</t>
  </si>
  <si>
    <t xml:space="preserve">	浙赣高铁江山上坞</t>
  </si>
  <si>
    <t xml:space="preserve">	330881908000000244</t>
  </si>
  <si>
    <t>330800122961</t>
  </si>
  <si>
    <t xml:space="preserve">	双塔五家山C网基站分体空调系统-室内机</t>
  </si>
  <si>
    <t xml:space="preserve">	KF-75LW-3R</t>
  </si>
  <si>
    <t xml:space="preserve">	双塔五家山</t>
  </si>
  <si>
    <t xml:space="preserve">	330881908000001163</t>
  </si>
  <si>
    <t>330800003279</t>
  </si>
  <si>
    <t xml:space="preserve">	座</t>
  </si>
  <si>
    <t xml:space="preserve">	衢州城南医院</t>
  </si>
  <si>
    <t xml:space="preserve">	330802908000000296</t>
  </si>
  <si>
    <t>330800003281</t>
  </si>
  <si>
    <t xml:space="preserve">	改造站-虚拟铁塔</t>
  </si>
  <si>
    <t>330800111821</t>
  </si>
  <si>
    <t xml:space="preserve">	空调电源设备空气调节设备中央空调设备新风机</t>
  </si>
  <si>
    <t xml:space="preserve">	SLTF-1501</t>
  </si>
  <si>
    <t>330800122617</t>
  </si>
  <si>
    <t xml:space="preserve">	开关电源</t>
  </si>
  <si>
    <t xml:space="preserve">	48V-600A(50A模块)-150</t>
  </si>
  <si>
    <t>330800122618</t>
  </si>
  <si>
    <t xml:space="preserve">	XL-21</t>
  </si>
  <si>
    <t>330800126730</t>
  </si>
  <si>
    <t xml:space="preserve">	CS-C2717FWY3</t>
  </si>
  <si>
    <t>330800128835</t>
  </si>
  <si>
    <t xml:space="preserve">	低压避雷设施</t>
  </si>
  <si>
    <t xml:space="preserve">	H40V385</t>
  </si>
  <si>
    <t>330800315165</t>
  </si>
  <si>
    <t xml:space="preserve">	动力及环境监控单元主设备室内型成套设备</t>
  </si>
  <si>
    <t>330800329436</t>
  </si>
  <si>
    <t>330800334998</t>
  </si>
  <si>
    <t>330800345926</t>
  </si>
  <si>
    <t xml:space="preserve">	配套设备零星（模块）扩容</t>
  </si>
  <si>
    <t>330800349563</t>
  </si>
  <si>
    <t xml:space="preserve">	供电计量设备低压智能电表单相单路远程抄表</t>
  </si>
  <si>
    <t>衢州西区大草原微站1</t>
  </si>
  <si>
    <t xml:space="preserve">	330802500000001491</t>
  </si>
  <si>
    <t>330800003354</t>
  </si>
  <si>
    <t xml:space="preserve">	衢州学院教学楼</t>
  </si>
  <si>
    <t xml:space="preserve">	330802908000000790</t>
  </si>
  <si>
    <t>330800121431</t>
  </si>
  <si>
    <t xml:space="preserve">	新风系统</t>
  </si>
  <si>
    <t xml:space="preserve">	TAC-12LW-K(220VAC交流电</t>
  </si>
  <si>
    <t xml:space="preserve">	衢州世纪银座</t>
  </si>
  <si>
    <t xml:space="preserve">	330802908000000471</t>
  </si>
  <si>
    <t>330800316539</t>
  </si>
  <si>
    <t xml:space="preserve">	嵌入式开关电源</t>
  </si>
  <si>
    <t xml:space="preserve">	48V/300A高效系统(50A高效模块，共用电源系统，三相交流输入)100A</t>
  </si>
  <si>
    <t xml:space="preserve">	柯城巨化热电厂</t>
  </si>
  <si>
    <t xml:space="preserve">	330802500000000070</t>
  </si>
  <si>
    <t>330800316547</t>
  </si>
  <si>
    <t>330800316538_2</t>
  </si>
  <si>
    <t xml:space="preserve">	800*800*18001300W交流空调+自然风冷</t>
  </si>
  <si>
    <t>330800316537_2</t>
  </si>
  <si>
    <t>330800340554</t>
  </si>
  <si>
    <t xml:space="preserve">	监控传感器智能门禁配套物资简易锁(一体化柜)</t>
  </si>
  <si>
    <t>330800316545</t>
  </si>
  <si>
    <t xml:space="preserve">	浪涌保护器一端口三相Imax：120kA</t>
  </si>
  <si>
    <t>330800330007</t>
  </si>
  <si>
    <t xml:space="preserve">	48V/600A高效系统(50A高效模块)150A</t>
  </si>
  <si>
    <t xml:space="preserve">	衢州坑西</t>
  </si>
  <si>
    <t xml:space="preserve">	330802908000000379</t>
  </si>
  <si>
    <t>330800326467</t>
  </si>
  <si>
    <t xml:space="preserve">	电池合路器</t>
  </si>
  <si>
    <t xml:space="preserve">	衢州紫荆花苑</t>
  </si>
  <si>
    <t xml:space="preserve">	330802908000000665</t>
  </si>
  <si>
    <t>330800123031</t>
  </si>
  <si>
    <t xml:space="preserve">	衢州市学院5号宿舍</t>
  </si>
  <si>
    <t xml:space="preserve">	330802908000000878</t>
  </si>
  <si>
    <t>已入库需修改编码</t>
  </si>
  <si>
    <t>330800111631</t>
  </si>
  <si>
    <t xml:space="preserve">	衢州双港工业园</t>
  </si>
  <si>
    <t xml:space="preserve">	330802908000000378</t>
  </si>
  <si>
    <t>330800310320</t>
  </si>
  <si>
    <t xml:space="preserve">	衢州世纪天成</t>
  </si>
  <si>
    <t xml:space="preserve">	330802908000000587</t>
  </si>
  <si>
    <t>330800336362</t>
  </si>
  <si>
    <t xml:space="preserve">	衢州金桂小区</t>
  </si>
  <si>
    <t xml:space="preserve">	330802908000001011</t>
  </si>
  <si>
    <t>330800117431</t>
  </si>
  <si>
    <t xml:space="preserve">	过压保护器</t>
  </si>
  <si>
    <t xml:space="preserve">	YD60K385-3+1J</t>
  </si>
  <si>
    <t xml:space="preserve">	龙游西园大酒店</t>
  </si>
  <si>
    <t xml:space="preserve">	330825908000000287</t>
  </si>
  <si>
    <t>330800117432</t>
  </si>
  <si>
    <t xml:space="preserve">	ZBX1R-20（大）</t>
  </si>
  <si>
    <t>330800117525</t>
  </si>
  <si>
    <t xml:space="preserve">	1KV以下电力电缆</t>
  </si>
  <si>
    <t xml:space="preserve">	3×16+1×10</t>
  </si>
  <si>
    <t>330800317071</t>
  </si>
  <si>
    <t>330800327679</t>
  </si>
  <si>
    <t>330800343636</t>
  </si>
  <si>
    <t xml:space="preserve">	3P单冷三相固定配置室外机支架</t>
  </si>
  <si>
    <t>空调室外支架</t>
  </si>
  <si>
    <t>330800354299</t>
  </si>
  <si>
    <t>330800362690</t>
  </si>
  <si>
    <t xml:space="preserve">	供电计量设备-智能电表-三相交流-4路-低压智能电表</t>
  </si>
  <si>
    <t>330800111122</t>
  </si>
  <si>
    <t>330800105582</t>
  </si>
  <si>
    <t xml:space="preserve">	防雷设备</t>
  </si>
  <si>
    <t xml:space="preserve">	hzld-1-4</t>
  </si>
  <si>
    <t xml:space="preserve">	龙游新西园大酒店</t>
  </si>
  <si>
    <t xml:space="preserve">	330825908000000174</t>
  </si>
  <si>
    <t>330800117198</t>
  </si>
  <si>
    <t xml:space="preserve">	DPJ-380-63A</t>
  </si>
  <si>
    <t>330800128577</t>
  </si>
  <si>
    <t xml:space="preserve">	新西圆酒店C网基站X01-直流供电系统-组合开关电源屏</t>
  </si>
  <si>
    <t xml:space="preserve">	MCS3000D-48-50</t>
  </si>
  <si>
    <t>330800333651</t>
  </si>
  <si>
    <t>330800340053</t>
  </si>
  <si>
    <t>330800317803</t>
  </si>
  <si>
    <t xml:space="preserve">	龙游大垄</t>
  </si>
  <si>
    <t xml:space="preserve">	330825908000000769</t>
  </si>
  <si>
    <t>330800320083</t>
  </si>
  <si>
    <t xml:space="preserve">	龙游开发区南</t>
  </si>
  <si>
    <t xml:space="preserve">	330825908000000480</t>
  </si>
  <si>
    <t>330800317430</t>
  </si>
  <si>
    <t xml:space="preserve">	龙游阳光水岸</t>
  </si>
  <si>
    <t xml:space="preserve">	330825500000000070</t>
  </si>
  <si>
    <t>330800310377</t>
  </si>
  <si>
    <t xml:space="preserve">	衢江廿里通衢村</t>
  </si>
  <si>
    <t xml:space="preserve">	330803500000000085</t>
  </si>
  <si>
    <t>330800309312</t>
  </si>
  <si>
    <t xml:space="preserve">	衢江文塘新区</t>
  </si>
  <si>
    <t xml:space="preserve">	330803500000000076</t>
  </si>
  <si>
    <t>330800110243</t>
  </si>
  <si>
    <t xml:space="preserve">	48V-400A(50A模块)-150</t>
  </si>
  <si>
    <t xml:space="preserve">	开化川南</t>
  </si>
  <si>
    <t xml:space="preserve">	330824908000000624</t>
  </si>
  <si>
    <t>330800302268</t>
  </si>
  <si>
    <t xml:space="preserve">	MCS3000</t>
  </si>
  <si>
    <t xml:space="preserve">	开化老苏庄余村</t>
  </si>
  <si>
    <t xml:space="preserve">	330824700000124814</t>
  </si>
  <si>
    <t>330800129910</t>
  </si>
  <si>
    <t xml:space="preserve">	电信招待所C网基站X01-直流供电系统-组合开关电源屏</t>
  </si>
  <si>
    <t xml:space="preserve">	开化何田田畈</t>
  </si>
  <si>
    <t xml:space="preserve">	330824908000000112</t>
  </si>
  <si>
    <t>330800127351</t>
  </si>
  <si>
    <t xml:space="preserve">	48V-600A(50A模块)-100</t>
  </si>
  <si>
    <t xml:space="preserve">	开化工业园区茶场新区</t>
  </si>
  <si>
    <t xml:space="preserve">	330824908000000482</t>
  </si>
  <si>
    <t>330800122571</t>
  </si>
  <si>
    <t xml:space="preserve">	开化高岭隧道</t>
  </si>
  <si>
    <t xml:space="preserve">	330824908000000526</t>
  </si>
  <si>
    <t>330800106849</t>
  </si>
  <si>
    <t xml:space="preserve">	SPW-V253DHL5</t>
  </si>
  <si>
    <t xml:space="preserve">	开化新门</t>
  </si>
  <si>
    <t xml:space="preserve">	330824908000000613</t>
  </si>
  <si>
    <t>330800315342</t>
  </si>
  <si>
    <t xml:space="preserve">	动力及环境监控单元主设备设备室内型成套设备</t>
  </si>
  <si>
    <t xml:space="preserve">	开化马金塘沿</t>
  </si>
  <si>
    <t xml:space="preserve">	33082400000032</t>
  </si>
  <si>
    <t>330800301064</t>
  </si>
  <si>
    <t xml:space="preserve">	开化塘坞西庄</t>
  </si>
  <si>
    <t xml:space="preserve">	330824700000124816</t>
  </si>
  <si>
    <t>3304005320</t>
  </si>
  <si>
    <t>电源设备</t>
  </si>
  <si>
    <t>蓄电池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</si>
  <si>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2V</t>
    </r>
  </si>
  <si>
    <t>12V-38AH</t>
  </si>
  <si>
    <t>桐乡石门民丰村新社区</t>
  </si>
  <si>
    <t>33048301000513</t>
  </si>
  <si>
    <t>不详*38AH*锂电池*桐乡石门民丰村新社区*33048301000513**3304005320*拆站*堪</t>
  </si>
  <si>
    <t>330400110659</t>
  </si>
  <si>
    <t>蓄电池组</t>
  </si>
  <si>
    <t>梯次锂电</t>
  </si>
  <si>
    <t>只</t>
  </si>
  <si>
    <t>48V10AH</t>
  </si>
  <si>
    <t>联动天翼</t>
  </si>
  <si>
    <t>嘉善龙鼎瑞园拉远</t>
  </si>
  <si>
    <t>330421908000000526</t>
  </si>
  <si>
    <t>联动天翼*48V10AH*锂电蓄电池*嘉善龙鼎瑞园拉远*330421908000000526**330400110659*整治*堪</t>
  </si>
  <si>
    <t>330400364204</t>
  </si>
  <si>
    <t>锂电蓄电池</t>
  </si>
  <si>
    <t>48V100AH</t>
  </si>
  <si>
    <t>华为</t>
  </si>
  <si>
    <t>海盐滨海大道与枣园路交叉口</t>
  </si>
  <si>
    <t>330424500000001567</t>
  </si>
  <si>
    <t>华为*48V100AH*锂电池*海盐滨海大道与枣园路交叉口*330424500000001567**330400364204*拆站*堪</t>
  </si>
  <si>
    <t>嘉兴铁塔党委会纪要〔2023〕第8期</t>
  </si>
  <si>
    <t>330400110726</t>
  </si>
  <si>
    <t>48V50AH</t>
  </si>
  <si>
    <t>嘉兴万家花园物业楼三层平台资源点</t>
  </si>
  <si>
    <t>330402906000036100</t>
  </si>
  <si>
    <t>联动天翼*4850PY501-B01-48V50AH*梯次锂电*嘉兴万家花园物业楼三层平台资源点*330402906000036100**330400110726*拆站*堪</t>
  </si>
  <si>
    <t>330400359581</t>
  </si>
  <si>
    <t>嘉善城东南星桥</t>
  </si>
  <si>
    <t>3304211500000000080</t>
  </si>
  <si>
    <t>华为*48V100AH*锂电池*嘉善城东南星桥*3304211500000000080**330400359581*拆站*堪</t>
  </si>
  <si>
    <t>330400362223</t>
  </si>
  <si>
    <t>嘉善惠民张汇村</t>
  </si>
  <si>
    <t>3304129080000004112</t>
  </si>
  <si>
    <t>华为*48V100AH*锂电池*嘉善惠民张汇村*3304129080000004112**330400362223*拆站*堪</t>
  </si>
  <si>
    <t>金华铁塔党委会纪要〔2023〕第30期</t>
  </si>
  <si>
    <t>330700388216</t>
  </si>
  <si>
    <t>换电锂电池组</t>
  </si>
  <si>
    <t>能源业务设备</t>
  </si>
  <si>
    <t>60V</t>
  </si>
  <si>
    <t>锂电蓄电池磷酸铁锂电池两轮/三轮磷酸铁锂电池组60V45AH两轮/三轮磷酸铁锂电池组</t>
  </si>
  <si>
    <t>邮政换电项目</t>
  </si>
  <si>
    <t xml:space="preserve">	330782990100000002</t>
  </si>
  <si>
    <t>330700388217</t>
  </si>
  <si>
    <t>330700388218</t>
  </si>
  <si>
    <t>330700388219</t>
  </si>
  <si>
    <t>330700388220</t>
  </si>
  <si>
    <t>330700388221</t>
  </si>
  <si>
    <t>330700388222</t>
  </si>
  <si>
    <t>330700388223</t>
  </si>
  <si>
    <t>330700388224</t>
  </si>
  <si>
    <t>330700388225</t>
  </si>
  <si>
    <t>330700388226</t>
  </si>
  <si>
    <t>330700388227</t>
  </si>
  <si>
    <t>330700388228</t>
  </si>
  <si>
    <t>330700388229</t>
  </si>
  <si>
    <t>330700388230</t>
  </si>
  <si>
    <t>330700388231</t>
  </si>
  <si>
    <t>330700388232</t>
  </si>
  <si>
    <t>330700388233</t>
  </si>
  <si>
    <t>330700388234</t>
  </si>
  <si>
    <t>330700388235</t>
  </si>
  <si>
    <t>330700388236</t>
  </si>
  <si>
    <t>330700388237</t>
  </si>
  <si>
    <t>330700388238</t>
  </si>
  <si>
    <t>330700388239</t>
  </si>
  <si>
    <t>330700388240</t>
  </si>
  <si>
    <t>330700388241</t>
  </si>
  <si>
    <t>330700388242</t>
  </si>
  <si>
    <t>330700388243</t>
  </si>
  <si>
    <t>330700388244</t>
  </si>
  <si>
    <t>330700388245</t>
  </si>
  <si>
    <t>330700388246</t>
  </si>
  <si>
    <t>330700388247</t>
  </si>
  <si>
    <t>330700388248</t>
  </si>
  <si>
    <t>330700388249</t>
  </si>
  <si>
    <t>330700388250</t>
  </si>
  <si>
    <t>330700388251</t>
  </si>
  <si>
    <t>330700388252</t>
  </si>
  <si>
    <t>330700388253</t>
  </si>
  <si>
    <t>330700388254</t>
  </si>
  <si>
    <t>330700388255</t>
  </si>
  <si>
    <t>330700388256</t>
  </si>
  <si>
    <t>330700388257</t>
  </si>
  <si>
    <t>330700388258</t>
  </si>
  <si>
    <t>330700388259</t>
  </si>
  <si>
    <t>330700388260</t>
  </si>
  <si>
    <t>330700388261</t>
  </si>
  <si>
    <t>330700388262</t>
  </si>
  <si>
    <t>330700388263</t>
  </si>
  <si>
    <t>330700388264</t>
  </si>
  <si>
    <t>330700388265</t>
  </si>
  <si>
    <t>330700388266</t>
  </si>
  <si>
    <t>330700388267</t>
  </si>
  <si>
    <t>330700388268</t>
  </si>
  <si>
    <t>330700388269</t>
  </si>
  <si>
    <t>330700388270</t>
  </si>
  <si>
    <t>330700388271</t>
  </si>
  <si>
    <t>330700388272</t>
  </si>
  <si>
    <t>330700388273</t>
  </si>
  <si>
    <t>330700388274</t>
  </si>
  <si>
    <t>330700388275</t>
  </si>
  <si>
    <t>330700388276</t>
  </si>
  <si>
    <t>330700388277</t>
  </si>
  <si>
    <t>330700388278</t>
  </si>
  <si>
    <t>330700388279</t>
  </si>
  <si>
    <t>330700388280</t>
  </si>
  <si>
    <t>330700388281</t>
  </si>
  <si>
    <t>330700388282</t>
  </si>
  <si>
    <t>330700388283</t>
  </si>
  <si>
    <t>330700388284</t>
  </si>
  <si>
    <t>330700388285</t>
  </si>
  <si>
    <t>330700388286</t>
  </si>
  <si>
    <t>330700388287</t>
  </si>
  <si>
    <t>330700388288</t>
  </si>
  <si>
    <t>330700388289</t>
  </si>
  <si>
    <t>330700388290</t>
  </si>
  <si>
    <t>330700388291</t>
  </si>
  <si>
    <t>330700388292</t>
  </si>
  <si>
    <t>330700388293</t>
  </si>
  <si>
    <t>330700388294</t>
  </si>
  <si>
    <t>330700388295</t>
  </si>
  <si>
    <t>330700388296</t>
  </si>
  <si>
    <t>330700388297</t>
  </si>
  <si>
    <t>330700388298</t>
  </si>
  <si>
    <t>330700388299</t>
  </si>
  <si>
    <t>330700388300</t>
  </si>
  <si>
    <t>330700388301</t>
  </si>
  <si>
    <t>330700388387</t>
  </si>
  <si>
    <t>锂电蓄电池磷酸铁锂电池两轮/三轮磷酸铁锂电池组60V30AH两轮/三轮电动车60V-30AH锂电池</t>
  </si>
  <si>
    <t>330700388302</t>
  </si>
  <si>
    <t>330700388303</t>
  </si>
  <si>
    <t>330700388304</t>
  </si>
  <si>
    <t>330700388305</t>
  </si>
  <si>
    <t>330700388388</t>
  </si>
  <si>
    <t>330700389483</t>
  </si>
  <si>
    <t>金华邮政换电项目</t>
  </si>
  <si>
    <t xml:space="preserve">	330702990100000007</t>
  </si>
  <si>
    <t>330700388306</t>
  </si>
  <si>
    <t>330700388307</t>
  </si>
  <si>
    <t>330700388308</t>
  </si>
  <si>
    <t>330700388309</t>
  </si>
  <si>
    <t>330700388310</t>
  </si>
  <si>
    <t>330700388311</t>
  </si>
  <si>
    <t>330700389484</t>
  </si>
  <si>
    <t>330700388312</t>
  </si>
  <si>
    <t>330700388313</t>
  </si>
  <si>
    <t>330700388314</t>
  </si>
  <si>
    <t>330700388315</t>
  </si>
  <si>
    <t>330700388316</t>
  </si>
  <si>
    <t>330700388317</t>
  </si>
  <si>
    <t>330700388318</t>
  </si>
  <si>
    <t>330700388319</t>
  </si>
  <si>
    <t>330700388320</t>
  </si>
  <si>
    <t>330700388321</t>
  </si>
  <si>
    <t>330700388322</t>
  </si>
  <si>
    <t>330700388323</t>
  </si>
  <si>
    <t>330700388324</t>
  </si>
  <si>
    <t>330700388325</t>
  </si>
  <si>
    <t>330700388326</t>
  </si>
  <si>
    <t>330700388327</t>
  </si>
  <si>
    <t>330700388328</t>
  </si>
  <si>
    <t>330700388329</t>
  </si>
  <si>
    <t>330700388330</t>
  </si>
  <si>
    <t>330700388331</t>
  </si>
  <si>
    <t>330700388332</t>
  </si>
  <si>
    <t>330700388333</t>
  </si>
  <si>
    <t>330700388334</t>
  </si>
  <si>
    <t>330700388335</t>
  </si>
  <si>
    <t>330700388336</t>
  </si>
  <si>
    <t>330700388337</t>
  </si>
  <si>
    <t>330700388338</t>
  </si>
  <si>
    <t>330700388339</t>
  </si>
  <si>
    <t>330700388340</t>
  </si>
  <si>
    <t>330700388341</t>
  </si>
  <si>
    <t>330700388342</t>
  </si>
  <si>
    <t>330700388343</t>
  </si>
  <si>
    <t>330700388344</t>
  </si>
  <si>
    <t>330700388345</t>
  </si>
  <si>
    <t>330700388346</t>
  </si>
  <si>
    <t>330700388347</t>
  </si>
  <si>
    <t>330700388348</t>
  </si>
  <si>
    <t>330700388349</t>
  </si>
  <si>
    <t>330700388350</t>
  </si>
  <si>
    <t>330700388351</t>
  </si>
  <si>
    <t>330700388352</t>
  </si>
  <si>
    <t>330700388353</t>
  </si>
  <si>
    <t>330700388354</t>
  </si>
  <si>
    <t>330700388355</t>
  </si>
  <si>
    <t>330700388356</t>
  </si>
  <si>
    <t>330700388357</t>
  </si>
  <si>
    <t>330700388358</t>
  </si>
  <si>
    <t>330700388359</t>
  </si>
  <si>
    <t>330700388360</t>
  </si>
  <si>
    <t>330700388361</t>
  </si>
  <si>
    <t>330700388362</t>
  </si>
  <si>
    <t>330700388363</t>
  </si>
  <si>
    <t>330700388364</t>
  </si>
  <si>
    <t>330700388365</t>
  </si>
  <si>
    <t>330700388366</t>
  </si>
  <si>
    <t>330700388367</t>
  </si>
  <si>
    <t>330700388368</t>
  </si>
  <si>
    <t>330700388369</t>
  </si>
  <si>
    <t>330700388370</t>
  </si>
  <si>
    <t>330700388371</t>
  </si>
  <si>
    <t>330700388372</t>
  </si>
  <si>
    <t>330700389485</t>
  </si>
  <si>
    <t>330700389486</t>
  </si>
  <si>
    <t>330700389487</t>
  </si>
  <si>
    <t>330700389488</t>
  </si>
  <si>
    <t>330700389489</t>
  </si>
  <si>
    <t>330700389490</t>
  </si>
  <si>
    <t>330700389491</t>
  </si>
  <si>
    <t>330700389492</t>
  </si>
  <si>
    <t>330700389493</t>
  </si>
  <si>
    <t>330700389494</t>
  </si>
  <si>
    <t>330700389495</t>
  </si>
  <si>
    <t>330700389496</t>
  </si>
  <si>
    <t>330700389497</t>
  </si>
  <si>
    <t>330700389498</t>
  </si>
  <si>
    <t>330700389499</t>
  </si>
  <si>
    <t>330700389500</t>
  </si>
  <si>
    <t>330700389501</t>
  </si>
  <si>
    <t>330700389502</t>
  </si>
  <si>
    <t>330700389503</t>
  </si>
  <si>
    <t>330700389504</t>
  </si>
  <si>
    <t>330700389505</t>
  </si>
  <si>
    <t>330700389506</t>
  </si>
  <si>
    <t>330700389507</t>
  </si>
  <si>
    <t>330700389508</t>
  </si>
  <si>
    <t>330700389509</t>
  </si>
  <si>
    <t>330700389510</t>
  </si>
  <si>
    <t>330700388373</t>
  </si>
  <si>
    <t>330700388374</t>
  </si>
  <si>
    <t>330700388375</t>
  </si>
  <si>
    <t>330700388376</t>
  </si>
  <si>
    <t>330700388377</t>
  </si>
  <si>
    <t>330700388378</t>
  </si>
  <si>
    <t>330700388379</t>
  </si>
  <si>
    <t>330700388380</t>
  </si>
  <si>
    <t>330700388381</t>
  </si>
  <si>
    <t>330700388382</t>
  </si>
  <si>
    <t>331100341225</t>
  </si>
  <si>
    <t>梯次锂电池</t>
  </si>
  <si>
    <t>欧力特</t>
  </si>
  <si>
    <t>丽水分公司2023年第十六次党委会纪要</t>
  </si>
  <si>
    <t>331100331081</t>
  </si>
  <si>
    <t>(铁塔物资)-梯次电池</t>
  </si>
  <si>
    <t>51.2V/100Ah</t>
  </si>
  <si>
    <t>丽水青林村敬老院</t>
  </si>
  <si>
    <t>331102908000000774</t>
  </si>
  <si>
    <t>2023年第十批</t>
  </si>
  <si>
    <t>330200383837</t>
  </si>
  <si>
    <t>动力梯次磷酸铁锂电池</t>
  </si>
  <si>
    <t>动力梯次电池</t>
  </si>
  <si>
    <t>100Ah</t>
  </si>
  <si>
    <t>330212500000001848</t>
  </si>
  <si>
    <t>330200383838</t>
  </si>
  <si>
    <t>330200383839</t>
  </si>
  <si>
    <t>330200392457</t>
  </si>
  <si>
    <t>330200396553</t>
  </si>
  <si>
    <t>330206500000000185</t>
  </si>
  <si>
    <t>330200396554</t>
  </si>
  <si>
    <t>宁波铁塔总经理办公会纪要〔2023〕第 66 期</t>
  </si>
  <si>
    <t>330200397727</t>
  </si>
  <si>
    <t>330225908000000666</t>
  </si>
  <si>
    <t>宁波铁塔党委会纪要〔2023〕第 21 期</t>
  </si>
  <si>
    <t>330200373140</t>
  </si>
  <si>
    <t>330225500000000141</t>
  </si>
  <si>
    <t>宁波铁塔党委会纪要〔2022〕第 26 期</t>
  </si>
  <si>
    <t>330200373244</t>
  </si>
  <si>
    <t>180Ah</t>
  </si>
  <si>
    <t>330225908000000802</t>
  </si>
  <si>
    <t>330200373245</t>
  </si>
  <si>
    <t>330200373246</t>
  </si>
  <si>
    <t>宁波铁塔党委会纪要〔2022〕第16期</t>
  </si>
  <si>
    <t>330200379216</t>
  </si>
  <si>
    <t>330204906000037696</t>
  </si>
  <si>
    <t>宁波铁塔党委会纪要〔2023〕第 8 期</t>
  </si>
  <si>
    <t>330200379219</t>
  </si>
  <si>
    <t>330212010000001189</t>
  </si>
  <si>
    <t>宁波铁塔党委会纪要〔2021〕第24期</t>
  </si>
  <si>
    <t>330200401746</t>
  </si>
  <si>
    <t>400Ah</t>
  </si>
  <si>
    <t>330281908000000384</t>
  </si>
  <si>
    <t>330200401747</t>
  </si>
  <si>
    <t>宁波铁塔党委会纪要〔2023〕第 3 期</t>
  </si>
  <si>
    <t>330200424006</t>
  </si>
  <si>
    <t>33021200000006</t>
  </si>
  <si>
    <t>总经理办公会纪要〔2024〕第 3 期</t>
  </si>
  <si>
    <t>330200386583</t>
  </si>
  <si>
    <t>33020500000180</t>
  </si>
  <si>
    <t>总经理办公会纪要〔2024〕第7期</t>
  </si>
  <si>
    <t>330200390461</t>
  </si>
  <si>
    <t>330203908000000431</t>
  </si>
  <si>
    <t>330200384092</t>
  </si>
  <si>
    <t>330206500000000233</t>
  </si>
  <si>
    <t>330200384093</t>
  </si>
  <si>
    <t>330200397728</t>
  </si>
  <si>
    <t>330200397729</t>
  </si>
  <si>
    <t>330200397730</t>
  </si>
  <si>
    <t>330200425872</t>
  </si>
  <si>
    <t>总经理办公会纪要〔2023〕第43期</t>
  </si>
  <si>
    <t>330200427329</t>
  </si>
  <si>
    <t>330212500000000348</t>
  </si>
  <si>
    <t>宁波铁塔党委会纪要〔2023〕第23期</t>
  </si>
  <si>
    <t>330200443180</t>
  </si>
  <si>
    <t>330212500010002600</t>
  </si>
  <si>
    <t>330200443184</t>
  </si>
  <si>
    <r>
      <rPr>
        <sz val="11"/>
        <rFont val="宋体"/>
        <charset val="134"/>
        <scheme val="minor"/>
      </rPr>
      <t>浙江铁塔财务</t>
    </r>
    <r>
      <rPr>
        <sz val="11"/>
        <rFont val="仿宋"/>
        <charset val="134"/>
      </rPr>
      <t>〔2023〕40号</t>
    </r>
  </si>
  <si>
    <t>330800347169</t>
  </si>
  <si>
    <t xml:space="preserve">	锂电蓄电池</t>
  </si>
  <si>
    <t>48V</t>
  </si>
  <si>
    <t>江山毛家殿</t>
  </si>
  <si>
    <t>330881908000000458</t>
  </si>
  <si>
    <t>330800347170</t>
  </si>
  <si>
    <t>330800342516</t>
  </si>
  <si>
    <t xml:space="preserve">	动力梯次磷酸铁锂电池</t>
  </si>
  <si>
    <t>200AH</t>
  </si>
  <si>
    <t xml:space="preserve">	江山小锣</t>
  </si>
  <si>
    <t xml:space="preserve">	330881908000000444</t>
  </si>
  <si>
    <t>330800374797</t>
  </si>
  <si>
    <t xml:space="preserve">	锂电蓄电池-智能磷酸铁锂电池-48V-100Ah-19英寸标准机架式-不含加热组件-含BMS/电芯/壳体/内部连接线-800次循环</t>
  </si>
  <si>
    <t xml:space="preserve">	衢州兴运二期B区</t>
  </si>
  <si>
    <t xml:space="preserve">	330802500010001874</t>
  </si>
  <si>
    <t>绍兴市分公司党委2023年第34次党委会会议纪要</t>
  </si>
  <si>
    <t>330600380424</t>
  </si>
  <si>
    <t>磷酸铁锂电池移动便携式磷酸铁锂电池组48V/100Ah</t>
  </si>
  <si>
    <t>新昌澄潭三花景城府东</t>
  </si>
  <si>
    <t>330624500010001557</t>
  </si>
  <si>
    <t>330600386271</t>
  </si>
  <si>
    <t>锂电蓄电池磷酸铁锂电池51.2V100AH不含加热组件磷酸铁锂蓄电池组51.2V/100Ah（不含加热组件）</t>
  </si>
  <si>
    <t>绍兴市诸暨市大唐镇清臣</t>
  </si>
  <si>
    <t>330681908000000677</t>
  </si>
  <si>
    <t>330600360127</t>
  </si>
  <si>
    <t>锂电蓄电池智能锂电池组48V100AH智能锂电-100Ah磷酸铁锂电池组</t>
  </si>
  <si>
    <t>绍兴城北梅山</t>
  </si>
  <si>
    <t>330602908000000724</t>
  </si>
  <si>
    <t>330600366598</t>
  </si>
  <si>
    <t>绍兴袍江康宁乐苑北</t>
  </si>
  <si>
    <t>330602500000001709</t>
  </si>
  <si>
    <t>330600360087</t>
  </si>
  <si>
    <t>绍兴市绍兴县柯桥街道南岸头</t>
  </si>
  <si>
    <t>330600908000000516</t>
  </si>
  <si>
    <t>总经理办公会纪要〔2023〕第 26 期</t>
  </si>
  <si>
    <t>330300470815</t>
  </si>
  <si>
    <t>温州瓯海瓯海茶山乐园入口</t>
  </si>
  <si>
    <t>330304908000000936</t>
  </si>
  <si>
    <t>330300470816</t>
  </si>
  <si>
    <t>330300418580</t>
  </si>
  <si>
    <t>浙江铁塔财务〔2023〕40 号</t>
  </si>
  <si>
    <t>330900311563</t>
  </si>
  <si>
    <t>定海长峙仙人洞</t>
  </si>
  <si>
    <t>33090201000019</t>
  </si>
  <si>
    <t>330900311564</t>
  </si>
  <si>
    <t>330900312413</t>
  </si>
  <si>
    <t>普陀恒城大厦副楼右</t>
  </si>
  <si>
    <t>330903908000000619</t>
  </si>
  <si>
    <t>杭州铁塔9月11日总经理办公会议纪要-总经理办公会纪要〔2023〕第35期</t>
  </si>
  <si>
    <t>22B01ZJHA0200380</t>
  </si>
  <si>
    <t>锂电蓄电池梯次磷酸铁锂电池（-48V电池模块）51.2V/150Ah不含安装架、不含电加热装置</t>
  </si>
  <si>
    <t>150A</t>
  </si>
  <si>
    <t>比亚迪</t>
  </si>
  <si>
    <t>杭州西湖永恒之江国际商务中心LD</t>
  </si>
  <si>
    <t>330106040000002690</t>
  </si>
  <si>
    <t>比亚迪*150A*杭州暂存*杭州西湖永恒之江国际商务中心LD*330106040000002690*339kg*22B01ZJHA0200380*工程折损*堪</t>
  </si>
  <si>
    <t>称重计量后套用价格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</si>
</sst>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  <numFmt numFmtId="178" formatCode="#,##0.000"/>
    <numFmt numFmtId="179" formatCode="0.00_ "/>
    <numFmt numFmtId="180" formatCode="0.0_ "/>
  </numFmts>
  <fonts count="4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  <scheme val="minor"/>
    </font>
    <font>
      <sz val="9"/>
      <color rgb="FFFF0000"/>
      <name val="宋体"/>
      <charset val="134"/>
    </font>
    <font>
      <sz val="10"/>
      <color theme="1"/>
      <name val="仿宋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仿宋"/>
      <charset val="134"/>
    </font>
    <font>
      <b/>
      <sz val="9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Arial"/>
      <charset val="134"/>
    </font>
    <font>
      <sz val="10"/>
      <color indexed="8"/>
      <name val="宋体"/>
      <charset val="134"/>
    </font>
    <font>
      <b/>
      <sz val="11"/>
      <name val="仿宋"/>
      <charset val="134"/>
    </font>
    <font>
      <sz val="11"/>
      <color theme="1"/>
      <name val="仿宋"/>
      <charset val="134"/>
    </font>
    <font>
      <sz val="11"/>
      <name val="Arial"/>
      <charset val="134"/>
    </font>
    <font>
      <b/>
      <sz val="12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8" borderId="8" applyNumberFormat="0" applyAlignment="0" applyProtection="0">
      <alignment vertical="center"/>
    </xf>
    <xf numFmtId="0" fontId="35" fillId="9" borderId="9" applyNumberFormat="0" applyAlignment="0" applyProtection="0">
      <alignment vertical="center"/>
    </xf>
    <xf numFmtId="0" fontId="36" fillId="9" borderId="8" applyNumberFormat="0" applyAlignment="0" applyProtection="0">
      <alignment vertical="center"/>
    </xf>
    <xf numFmtId="0" fontId="37" fillId="10" borderId="10" applyNumberForma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213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/>
    <xf numFmtId="0" fontId="0" fillId="0" borderId="1" xfId="0" applyBorder="1" applyAlignment="1">
      <alignment horizontal="center" vertical="center"/>
    </xf>
    <xf numFmtId="0" fontId="0" fillId="0" borderId="1" xfId="5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2" xfId="5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49" fontId="2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4" fontId="7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1" fillId="0" borderId="0" xfId="0" applyFont="1">
      <alignment vertical="center"/>
    </xf>
    <xf numFmtId="14" fontId="7" fillId="0" borderId="1" xfId="0" applyNumberFormat="1" applyFont="1" applyBorder="1" applyAlignment="1">
      <alignment horizontal="left"/>
    </xf>
    <xf numFmtId="4" fontId="8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77" fontId="3" fillId="2" borderId="1" xfId="0" applyNumberFormat="1" applyFont="1" applyFill="1" applyBorder="1" applyAlignment="1"/>
    <xf numFmtId="0" fontId="12" fillId="2" borderId="1" xfId="0" applyFont="1" applyFill="1" applyBorder="1" applyAlignme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9" fontId="1" fillId="0" borderId="0" xfId="0" applyNumberFormat="1" applyFont="1">
      <alignment vertical="center"/>
    </xf>
    <xf numFmtId="0" fontId="8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76" fontId="7" fillId="0" borderId="1" xfId="0" applyNumberFormat="1" applyFont="1" applyBorder="1" applyAlignment="1">
      <alignment horizontal="center" vertical="center"/>
    </xf>
    <xf numFmtId="0" fontId="14" fillId="0" borderId="0" xfId="0" applyFont="1" applyAlignment="1"/>
    <xf numFmtId="0" fontId="15" fillId="2" borderId="1" xfId="0" applyFont="1" applyFill="1" applyBorder="1" applyAlignment="1"/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76" fontId="1" fillId="3" borderId="0" xfId="0" applyNumberFormat="1" applyFont="1" applyFill="1" applyAlignment="1">
      <alignment horizontal="center" vertical="center"/>
    </xf>
    <xf numFmtId="0" fontId="1" fillId="2" borderId="1" xfId="50" applyFont="1" applyFill="1" applyBorder="1" applyAlignment="1">
      <alignment horizontal="center" vertical="center" wrapText="1"/>
    </xf>
    <xf numFmtId="49" fontId="1" fillId="2" borderId="1" xfId="5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1" fillId="2" borderId="1" xfId="5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17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2" borderId="1" xfId="50" applyFont="1" applyFill="1" applyBorder="1" applyAlignment="1">
      <alignment horizontal="center" vertical="center" wrapText="1"/>
    </xf>
    <xf numFmtId="0" fontId="18" fillId="2" borderId="1" xfId="5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18" fillId="2" borderId="1" xfId="5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58" fontId="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/>
    <xf numFmtId="0" fontId="18" fillId="0" borderId="0" xfId="0" applyFont="1" applyAlignment="1"/>
    <xf numFmtId="0" fontId="16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8" fillId="0" borderId="1" xfId="50" applyFont="1" applyBorder="1" applyAlignment="1">
      <alignment horizontal="center" vertical="center" wrapText="1"/>
    </xf>
    <xf numFmtId="179" fontId="18" fillId="2" borderId="1" xfId="5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9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19" fillId="2" borderId="1" xfId="50" applyFont="1" applyFill="1" applyBorder="1" applyAlignment="1">
      <alignment horizontal="center" vertical="center" wrapText="1"/>
    </xf>
    <xf numFmtId="49" fontId="19" fillId="2" borderId="1" xfId="5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/>
    <xf numFmtId="0" fontId="19" fillId="0" borderId="1" xfId="0" applyFont="1" applyBorder="1" applyAlignment="1">
      <alignment horizontal="left"/>
    </xf>
    <xf numFmtId="0" fontId="20" fillId="0" borderId="1" xfId="0" applyFont="1" applyBorder="1" applyAlignment="1"/>
    <xf numFmtId="49" fontId="9" fillId="0" borderId="1" xfId="0" applyNumberFormat="1" applyFont="1" applyBorder="1" applyAlignment="1"/>
    <xf numFmtId="49" fontId="9" fillId="0" borderId="1" xfId="0" applyNumberFormat="1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/>
    <xf numFmtId="0" fontId="15" fillId="5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1" xfId="5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 wrapText="1"/>
    </xf>
    <xf numFmtId="176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22" fillId="0" borderId="1" xfId="5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77" fontId="16" fillId="0" borderId="1" xfId="0" applyNumberFormat="1" applyFont="1" applyBorder="1" applyAlignment="1">
      <alignment horizontal="center" vertical="center"/>
    </xf>
    <xf numFmtId="177" fontId="16" fillId="0" borderId="1" xfId="1" applyNumberFormat="1" applyFont="1" applyFill="1" applyBorder="1" applyAlignment="1">
      <alignment horizontal="center" vertical="center"/>
    </xf>
    <xf numFmtId="179" fontId="23" fillId="0" borderId="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left"/>
    </xf>
    <xf numFmtId="49" fontId="23" fillId="0" borderId="1" xfId="0" applyNumberFormat="1" applyFont="1" applyBorder="1">
      <alignment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0" fontId="22" fillId="0" borderId="1" xfId="50" applyFont="1" applyBorder="1" applyAlignment="1">
      <alignment horizontal="center" vertical="center"/>
    </xf>
    <xf numFmtId="176" fontId="22" fillId="0" borderId="1" xfId="5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176" fontId="23" fillId="0" borderId="1" xfId="0" applyNumberFormat="1" applyFont="1" applyBorder="1" applyAlignment="1">
      <alignment horizontal="center"/>
    </xf>
    <xf numFmtId="14" fontId="2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center"/>
    </xf>
    <xf numFmtId="49" fontId="24" fillId="0" borderId="1" xfId="0" applyNumberFormat="1" applyFont="1" applyBorder="1" applyAlignment="1">
      <alignment horizontal="left" vertical="center"/>
    </xf>
    <xf numFmtId="0" fontId="0" fillId="0" borderId="1" xfId="50" applyBorder="1" applyAlignment="1">
      <alignment horizontal="center" vertical="center"/>
    </xf>
    <xf numFmtId="0" fontId="0" fillId="0" borderId="1" xfId="51" applyBorder="1" applyAlignment="1">
      <alignment horizontal="center" vertical="center"/>
    </xf>
    <xf numFmtId="0" fontId="0" fillId="3" borderId="1" xfId="55" applyFill="1" applyBorder="1" applyAlignment="1">
      <alignment horizontal="center" vertical="center"/>
    </xf>
    <xf numFmtId="0" fontId="19" fillId="0" borderId="1" xfId="51" applyFont="1" applyBorder="1" applyAlignment="1">
      <alignment horizontal="center" vertical="center" wrapText="1"/>
    </xf>
    <xf numFmtId="180" fontId="19" fillId="0" borderId="1" xfId="51" applyNumberFormat="1" applyFont="1" applyBorder="1" applyAlignment="1">
      <alignment horizontal="center" vertical="center" wrapText="1"/>
    </xf>
    <xf numFmtId="9" fontId="0" fillId="0" borderId="1" xfId="51" applyNumberFormat="1" applyBorder="1" applyAlignment="1">
      <alignment horizontal="center" vertical="center"/>
    </xf>
    <xf numFmtId="9" fontId="0" fillId="0" borderId="1" xfId="54" applyNumberFormat="1" applyBorder="1" applyAlignment="1">
      <alignment horizontal="center" vertical="center"/>
    </xf>
    <xf numFmtId="0" fontId="0" fillId="0" borderId="1" xfId="53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2" xfId="51" applyNumberFormat="1" applyBorder="1" applyAlignment="1">
      <alignment horizontal="center" vertical="center"/>
    </xf>
    <xf numFmtId="177" fontId="0" fillId="0" borderId="1" xfId="51" applyNumberFormat="1" applyBorder="1" applyAlignment="1">
      <alignment horizontal="center" vertical="center"/>
    </xf>
    <xf numFmtId="177" fontId="0" fillId="0" borderId="3" xfId="51" applyNumberFormat="1" applyBorder="1" applyAlignment="1">
      <alignment horizontal="center" vertical="center"/>
    </xf>
    <xf numFmtId="177" fontId="0" fillId="0" borderId="4" xfId="5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52" applyBorder="1" applyAlignment="1">
      <alignment horizontal="center" vertical="center"/>
    </xf>
    <xf numFmtId="9" fontId="0" fillId="0" borderId="1" xfId="52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" xfId="50" applyNumberFormat="1" applyBorder="1" applyAlignment="1">
      <alignment horizontal="center" vertical="center"/>
    </xf>
    <xf numFmtId="9" fontId="0" fillId="0" borderId="1" xfId="5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50" applyBorder="1" applyAlignment="1">
      <alignment horizontal="center"/>
    </xf>
    <xf numFmtId="49" fontId="5" fillId="0" borderId="1" xfId="49" applyNumberFormat="1" applyFont="1" applyBorder="1" applyAlignment="1">
      <alignment horizontal="center" vertical="center"/>
    </xf>
    <xf numFmtId="49" fontId="0" fillId="3" borderId="1" xfId="5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77" fontId="5" fillId="0" borderId="1" xfId="0" applyNumberFormat="1" applyFont="1" applyBorder="1" applyAlignment="1">
      <alignment horizontal="center" vertical="center"/>
    </xf>
    <xf numFmtId="0" fontId="0" fillId="0" borderId="1" xfId="52" applyBorder="1" applyAlignment="1">
      <alignment horizontal="center"/>
    </xf>
    <xf numFmtId="177" fontId="5" fillId="0" borderId="1" xfId="1" applyNumberFormat="1" applyFont="1" applyBorder="1" applyAlignment="1">
      <alignment horizontal="center" vertical="center"/>
    </xf>
    <xf numFmtId="49" fontId="0" fillId="0" borderId="1" xfId="50" applyNumberFormat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0" fillId="0" borderId="3" xfId="50" applyBorder="1" applyAlignment="1">
      <alignment horizontal="center" vertical="center"/>
    </xf>
    <xf numFmtId="0" fontId="0" fillId="0" borderId="4" xfId="50" applyBorder="1" applyAlignment="1">
      <alignment horizontal="center" vertical="center"/>
    </xf>
    <xf numFmtId="0" fontId="0" fillId="0" borderId="1" xfId="50" applyBorder="1">
      <alignment vertical="center"/>
    </xf>
    <xf numFmtId="0" fontId="0" fillId="0" borderId="1" xfId="51" applyBorder="1" applyAlignment="1">
      <alignment horizontal="center" vertical="center" wrapText="1"/>
    </xf>
    <xf numFmtId="49" fontId="5" fillId="0" borderId="1" xfId="49" applyNumberFormat="1" applyFont="1" applyBorder="1" applyAlignment="1">
      <alignment horizontal="center" vertical="center" wrapText="1"/>
    </xf>
    <xf numFmtId="180" fontId="0" fillId="0" borderId="1" xfId="51" applyNumberFormat="1" applyBorder="1" applyAlignment="1">
      <alignment horizontal="center" vertical="center" wrapText="1"/>
    </xf>
    <xf numFmtId="9" fontId="0" fillId="0" borderId="1" xfId="3" applyFont="1" applyFill="1" applyBorder="1" applyAlignment="1" applyProtection="1">
      <alignment horizontal="center" vertical="center" wrapText="1"/>
    </xf>
    <xf numFmtId="9" fontId="5" fillId="0" borderId="1" xfId="3" applyFont="1" applyFill="1" applyBorder="1" applyAlignment="1" applyProtection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0" fontId="0" fillId="0" borderId="1" xfId="3" applyNumberFormat="1" applyFont="1" applyFill="1" applyBorder="1" applyAlignment="1" applyProtection="1">
      <alignment horizontal="center" vertical="center" wrapText="1"/>
    </xf>
    <xf numFmtId="10" fontId="0" fillId="0" borderId="1" xfId="5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9" fontId="5" fillId="0" borderId="1" xfId="51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0" fillId="0" borderId="1" xfId="50" applyBorder="1" applyAlignment="1">
      <alignment horizontal="left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 readingOrder="1"/>
    </xf>
    <xf numFmtId="10" fontId="25" fillId="0" borderId="1" xfId="0" applyNumberFormat="1" applyFont="1" applyBorder="1" applyAlignment="1">
      <alignment horizontal="center" vertical="center" wrapText="1" readingOrder="1"/>
    </xf>
    <xf numFmtId="0" fontId="0" fillId="0" borderId="1" xfId="0" applyBorder="1" applyAlignment="1" quotePrefix="1">
      <alignment horizontal="center"/>
    </xf>
    <xf numFmtId="0" fontId="0" fillId="0" borderId="1" xfId="0" applyBorder="1" applyAlignment="1" quotePrefix="1">
      <alignment horizontal="center" vertical="center"/>
    </xf>
    <xf numFmtId="0" fontId="0" fillId="0" borderId="0" xfId="0" quotePrefix="1">
      <alignment vertical="center"/>
    </xf>
    <xf numFmtId="0" fontId="19" fillId="0" borderId="1" xfId="0" applyFont="1" applyBorder="1" applyAlignment="1" quotePrefix="1">
      <alignment horizontal="center"/>
    </xf>
    <xf numFmtId="0" fontId="19" fillId="0" borderId="1" xfId="0" applyFont="1" applyBorder="1" applyAlignment="1" quotePrefix="1"/>
    <xf numFmtId="49" fontId="13" fillId="3" borderId="1" xfId="0" applyNumberFormat="1" applyFont="1" applyFill="1" applyBorder="1" applyAlignment="1" quotePrefix="1">
      <alignment horizontal="center" vertical="center"/>
    </xf>
    <xf numFmtId="0" fontId="5" fillId="3" borderId="1" xfId="0" applyFont="1" applyFill="1" applyBorder="1" applyAlignment="1" quotePrefix="1">
      <alignment horizontal="center" vertical="center"/>
    </xf>
    <xf numFmtId="0" fontId="0" fillId="2" borderId="1" xfId="0" applyFill="1" applyBorder="1" applyAlignment="1" quotePrefix="1">
      <alignment horizontal="center" vertical="center"/>
    </xf>
    <xf numFmtId="14" fontId="7" fillId="0" borderId="0" xfId="0" applyNumberFormat="1" applyFont="1" applyAlignment="1" quotePrefix="1">
      <alignment horizontal="left"/>
    </xf>
    <xf numFmtId="49" fontId="13" fillId="4" borderId="1" xfId="0" applyNumberFormat="1" applyFont="1" applyFill="1" applyBorder="1" applyAlignment="1" quotePrefix="1">
      <alignment horizontal="center" vertical="center"/>
    </xf>
    <xf numFmtId="0" fontId="6" fillId="0" borderId="0" xfId="0" applyFont="1" quotePrefix="1">
      <alignment vertical="center"/>
    </xf>
    <xf numFmtId="0" fontId="6" fillId="0" borderId="1" xfId="0" applyFont="1" applyBorder="1" quotePrefix="1">
      <alignment vertical="center"/>
    </xf>
    <xf numFmtId="0" fontId="10" fillId="0" borderId="1" xfId="0" applyFont="1" applyBorder="1" applyAlignment="1" quotePrefix="1">
      <alignment horizontal="left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0,0_x000d__x000a_NA_x000d__x000a__目录-专家研讨结果0810310000000000_目录-专家研讨结果081110老猫 2" xfId="49"/>
    <cellStyle name="常规 2" xfId="50"/>
    <cellStyle name="常规 2 2" xfId="51"/>
    <cellStyle name="常规 2 3" xfId="52"/>
    <cellStyle name="常规 2 4" xfId="53"/>
    <cellStyle name="常规 2 5" xfId="54"/>
    <cellStyle name="常规 3" xfId="55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7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8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9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0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1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2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3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4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5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6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7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8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9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0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1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2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3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4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5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6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7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8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9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0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1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2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3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4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5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6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7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8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9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0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1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2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3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4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5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6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7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8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9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0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1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2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3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4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5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6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7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8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9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0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1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2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3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4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5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6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7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8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9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0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1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2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3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4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5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6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7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8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9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0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1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2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3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4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5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6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7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8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9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0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1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2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3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4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5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6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7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8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9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0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1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2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3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4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5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6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7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8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9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0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1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2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3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4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5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6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7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8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9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0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1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2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3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4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5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6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7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8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9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0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1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2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3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4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5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6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7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8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9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0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1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2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3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4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5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6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7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8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9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0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1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2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3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4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5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6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7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8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9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0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1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2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3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4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5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6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7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8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9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0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1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2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3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4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5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6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7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8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9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0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1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2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3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4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5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6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7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8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9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0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1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2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3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4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5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6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7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8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9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0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1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2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3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4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5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6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7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8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9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0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1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2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3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4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5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6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7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8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9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0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1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2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3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4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5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6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7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8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9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0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1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2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3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4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5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6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7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8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9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0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1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2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3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4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5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6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7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8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9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0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1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2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3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4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5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6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7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8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9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0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1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2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3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4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5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6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7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8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9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0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1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2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3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4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5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6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7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8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9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0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1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2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3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4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5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6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7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8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9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0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1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2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3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4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5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6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7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8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9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0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1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2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3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4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5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6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7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8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9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0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1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2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3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4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5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6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7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8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9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0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1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2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3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4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5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6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7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8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9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0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1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2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3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4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5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6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7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8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9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0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1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2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3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4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5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6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7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8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9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0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1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2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3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4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5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6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7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8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9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0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1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2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3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4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5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6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7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8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9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0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1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2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3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4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5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6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7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8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9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0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1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2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3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4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5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6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7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8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9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0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1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2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3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4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5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6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7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8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9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0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1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2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3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4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5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6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7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8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9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0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1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2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3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4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5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6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7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8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9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0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1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2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3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4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5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6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7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8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9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0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1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2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3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4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5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6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7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8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9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0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1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2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3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4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5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6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7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8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9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0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1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2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3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4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5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6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7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8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9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0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1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2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3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4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5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6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7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8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9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0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1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2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3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4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5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6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7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8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9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0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1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2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3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4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5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6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7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8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9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0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1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2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3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4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5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6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7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8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9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0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1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2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3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4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5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6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7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8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9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0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1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2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3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4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5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6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7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8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9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0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1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2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3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4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5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6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7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8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9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0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1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2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3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4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5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6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7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8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9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0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1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2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3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4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5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6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7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8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9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0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1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2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3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4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5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6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7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8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9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0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1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2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3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4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5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6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7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8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9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0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1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2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3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4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5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6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7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8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9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0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1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2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3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4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5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6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7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8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9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0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1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2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3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4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5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6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7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8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9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0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1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2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3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4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5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6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7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8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9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0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1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2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3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4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5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6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7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8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9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0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1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2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3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4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5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6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7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8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9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0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1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2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3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4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5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6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7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8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9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0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1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2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3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4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5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6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7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8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9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0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1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2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3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4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5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6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7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8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9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0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1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2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3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4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5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6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7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8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9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0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1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2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3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4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5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6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7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8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9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0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1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2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3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4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5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6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7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8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9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0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1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2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3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4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5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6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7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8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9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0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1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2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3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4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5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6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7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8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9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0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1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2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3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4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5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6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7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8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9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0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1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2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3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4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5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6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7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8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9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0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1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2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3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4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5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6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7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8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9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0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1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2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3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4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5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6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7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8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9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0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1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2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3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4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5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6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7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8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9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0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1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2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3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4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5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6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7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8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9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0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1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2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3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4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5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6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7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8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9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0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1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2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3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4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5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6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7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8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9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0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1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2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3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4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5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6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7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8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9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0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1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2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3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4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5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6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7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8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9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0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1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2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3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4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5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6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7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8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9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0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1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2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3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4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5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6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7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8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9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0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1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2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3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4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5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6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7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8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9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0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1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2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3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4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5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6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7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8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9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0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1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2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3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4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5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6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7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8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9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0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1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2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3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4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5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6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7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8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9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0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1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2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3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4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5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6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7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8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9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0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1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2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3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4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5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6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7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8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9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0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1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2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3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4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5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6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7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8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9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0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1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2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3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4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5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6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7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8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9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0" name="Picture 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1" name="Picture 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2" name="Picture 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3" name="Picture 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4" name="Picture 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5" name="Picture 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6" name="Picture 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7" name="Picture 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8" name="Picture 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9" name="Picture 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0" name="Picture 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1" name="Picture 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2" name="Picture 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3" name="Picture 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4" name="Picture 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5" name="Picture 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6" name="Picture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7" name="Picture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8" name="Picture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9" name="Picture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0" name="Picture 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1" name="Picture 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2" name="Picture 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3" name="Picture 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4" name="Picture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5" name="Picture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6" name="Picture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7" name="Picture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8" name="Picture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9" name="Picture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0" name="Picture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1" name="Picture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2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3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4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5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6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7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8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9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0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1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2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3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4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5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6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7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8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9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0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1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2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3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4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5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6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7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8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9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0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1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2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3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4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5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6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7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8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9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0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1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2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3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4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5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6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7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8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9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0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1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2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3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4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5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6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7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8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9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0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1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2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3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4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5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6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7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8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9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0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1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2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3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4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5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6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7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8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9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0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1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2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3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4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5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6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7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8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9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0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1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2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3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4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5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6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7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8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9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0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1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2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3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4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5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6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7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8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9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0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1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2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3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4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5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6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7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8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9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0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1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2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3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4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5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6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7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8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9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0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1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2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3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4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5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6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7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8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9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0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1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2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3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4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5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6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7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8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9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0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1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2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3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4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5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6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7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8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9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0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1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2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3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4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5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6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7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8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9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0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1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2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3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4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5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6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7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8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9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0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1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2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3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4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5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6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7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8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9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0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1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2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3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4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5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6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7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8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9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0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1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2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3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4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5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6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7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8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9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0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1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2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3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4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5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6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7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8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9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0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1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2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3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4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5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6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7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8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9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0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1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2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3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4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5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6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7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8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9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0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1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2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3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4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5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6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7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8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9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0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1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2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3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4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5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6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7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8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9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0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1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2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3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4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5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6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7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8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9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0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1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2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3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4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5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6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7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8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9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0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1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2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3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4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5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6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7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8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9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0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1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2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3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4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5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6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7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8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9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0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1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2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3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4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5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6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7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8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9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0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1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2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3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4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5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6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7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8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9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0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1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2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3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4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5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6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7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8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9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0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1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2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3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4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5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6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7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8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9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0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1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2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3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4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5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6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7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8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9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0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1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2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3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4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5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6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7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8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9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0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1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2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3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4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5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6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7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8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9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0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1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2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3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4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5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6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7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8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9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0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1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2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3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4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5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6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7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8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9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0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1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2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3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4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5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6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7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8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9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0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1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2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3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4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5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6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7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8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9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0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1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2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3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4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5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6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7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8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9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0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1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2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3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4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5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6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7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8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9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0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1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2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3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4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5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6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7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8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9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0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1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2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3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4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5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6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7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8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9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0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1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2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3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4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5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6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7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8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9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0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1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2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3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4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5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6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7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8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9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0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1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2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3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4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5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6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7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8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9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0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1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2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3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4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5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6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7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8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9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0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1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2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3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4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5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6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7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8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9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0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1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2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3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4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5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6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7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8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9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0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1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2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3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4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5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6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7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8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9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0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1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2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3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4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5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6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7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8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9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0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1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2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3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4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5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6" name="Picture 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7" name="Picture 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8" name="Picture 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9" name="Picture 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0" name="Picture 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1" name="Picture 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2" name="Picture 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3" name="Picture 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4" name="Picture 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5" name="Picture 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6" name="Picture 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7" name="Picture 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8" name="Picture 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9" name="Picture 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0" name="Picture 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1" name="Picture 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2" name="Picture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3" name="Picture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4" name="Picture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5" name="Picture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6" name="Picture 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7" name="Picture 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8" name="Picture 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9" name="Picture 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0" name="Picture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1" name="Picture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2" name="Picture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3" name="Picture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4" name="Picture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5" name="Picture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6" name="Picture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7" name="Picture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7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8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9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0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1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2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3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4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5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6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7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8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9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0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1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2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3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4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5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6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7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8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9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0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1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2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3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4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5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6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7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8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9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0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1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2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3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4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5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6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7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8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9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0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1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2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3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4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5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6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7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8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9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0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1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2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3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4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5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6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7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8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9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0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1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2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3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4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5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6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7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8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9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0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1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2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3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4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5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6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7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8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9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0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1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2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3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4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5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6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7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8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9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0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1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2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3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4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5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6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7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8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9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0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1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2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3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4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5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6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7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8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9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0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1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2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3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4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5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6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7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8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9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0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1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2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3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4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5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6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7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8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9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0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1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2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3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4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5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6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7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8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9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0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1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2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3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4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5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6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7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8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9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0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1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2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3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4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5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6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7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8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9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0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1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2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3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4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5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6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7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8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9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0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1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2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3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4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5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6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7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8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9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0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1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2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3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4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5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6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7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8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9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0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1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2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3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4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5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6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7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8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9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0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1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2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3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4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5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6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7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8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9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0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1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2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3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4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5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6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7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8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9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0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1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2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3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4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5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6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7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8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9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0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1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2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3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4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5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6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7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8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9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0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1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2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3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4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5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6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7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8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9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0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1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2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3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4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5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6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7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8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9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0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1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2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3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4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5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6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7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8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9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0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1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2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3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4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5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6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7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8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9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0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1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2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3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4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5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6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7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8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9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0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1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2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3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4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5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6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7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8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9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0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1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2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3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4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5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6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7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8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9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0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1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2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3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4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5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6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7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8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9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0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1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2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3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4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5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6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7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8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9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0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1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2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3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4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5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6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7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8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9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0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1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2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3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4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5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6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7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8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9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0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1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2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3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4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5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6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7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8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9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0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1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2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3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4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5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6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7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8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9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0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1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2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3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4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5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6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7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8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9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0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1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2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3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4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5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6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7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8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9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0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1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2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3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4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5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6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7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8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9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0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1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2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3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4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5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6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7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8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9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0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1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2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3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4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5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6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7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8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9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0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1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2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3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4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5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6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7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8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9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0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1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2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3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4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5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6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7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8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9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0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1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2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3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4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5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6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7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8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9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0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1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2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3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4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5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6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7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8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9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0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1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2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3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4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5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6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7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8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9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0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1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2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3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4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5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6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7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8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9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0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1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2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3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4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5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6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7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8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9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0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1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2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3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4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5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6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7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8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9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0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1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2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3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4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5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6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7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8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9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0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1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2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3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4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5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6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7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8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9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0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1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2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3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4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5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6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7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8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9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0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1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2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3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4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5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6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7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8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9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0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1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2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3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4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5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6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7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8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9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0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1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2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3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4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5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6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7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8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9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0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1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2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3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4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5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6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7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8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9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0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1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2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3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4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5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6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7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8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9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0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1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2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3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4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5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6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7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8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9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0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1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2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3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4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5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6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7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8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9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0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1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2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3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4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5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6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7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8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9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0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1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2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3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4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5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6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7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8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9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0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1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2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3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4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5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6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7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8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9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0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1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2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3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4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5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6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7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8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9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0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1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2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3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4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5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6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7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8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9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0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1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2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3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4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5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6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7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8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9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0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1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2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3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4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5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6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7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8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9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0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1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2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3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4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5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6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7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8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9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0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1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2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3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4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5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6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7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8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9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0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1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2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3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4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5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6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7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8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9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0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1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2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3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4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5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6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7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8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9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0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1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2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3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4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5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6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7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8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9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0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1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2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3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4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5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6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7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8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9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0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1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2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3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4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5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6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7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8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9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0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1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2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3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4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5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6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7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8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9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0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1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2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3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4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5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6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7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8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9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0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1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2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3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4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5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6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7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8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9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0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1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2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3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4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5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6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7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8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9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0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1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2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3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4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5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6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7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8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9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0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1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2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3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4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5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6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7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8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9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0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1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2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3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4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5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6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7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8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9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0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1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2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3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4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5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6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7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8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9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0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1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2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3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4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5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6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7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8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9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0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1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2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3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4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5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6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7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8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9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0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1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2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3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4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5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6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7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8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9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0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1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2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3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4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5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6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7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8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9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0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1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2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3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4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5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6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7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8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9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0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1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2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3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4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5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6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7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8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9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0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1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2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3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4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5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6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7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8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9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0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1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2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3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4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5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6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7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8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9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0" name="Picture 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1" name="Picture 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2" name="Picture 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3" name="Picture 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4" name="Picture 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5" name="Picture 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6" name="Picture 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7" name="Picture 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8" name="Picture 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9" name="Picture 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0" name="Picture 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1" name="Picture 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2" name="Picture 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3" name="Picture 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4" name="Picture 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5" name="Picture 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6" name="Picture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7" name="Picture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8" name="Picture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9" name="Picture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0" name="Picture 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1" name="Picture 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2" name="Picture 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3" name="Picture 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4" name="Picture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5" name="Picture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6" name="Picture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7" name="Picture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8" name="Picture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9" name="Picture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0" name="Picture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1" name="Picture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2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3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4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5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6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7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8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9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0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1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2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3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4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5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6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7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8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9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0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1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2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3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4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5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6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7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8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9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0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1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2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3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4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5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6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7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8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9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0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1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2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3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4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5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6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7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8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9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0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1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2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3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4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5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6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7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8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9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0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1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2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3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4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5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6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7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8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9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0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1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2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3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4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5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6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7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8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9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0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1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2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3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4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5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6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7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8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9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0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1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2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3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4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5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6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7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8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9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0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1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2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3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4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5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6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7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8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9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0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1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2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3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4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5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6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7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8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9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0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1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2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3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4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5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6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7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8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9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0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1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2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3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4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5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6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7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8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9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0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1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2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3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4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5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6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7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8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9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0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1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2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3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4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5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6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7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8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9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0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1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2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3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4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5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6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7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8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9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0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1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2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3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4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5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6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7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8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9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0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1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2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3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4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5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6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7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8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9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0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1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2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3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4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5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6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7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8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9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0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1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2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3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4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5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6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7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8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9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0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1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2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3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4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5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6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7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8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9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0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1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2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3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4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5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6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7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8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9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0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1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2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3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4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5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6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7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8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9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0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1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2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3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4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5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6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7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8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9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0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1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2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3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4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5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6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7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8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9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0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1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2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3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4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5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6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7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8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9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0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1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2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3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4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5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6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7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8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9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0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1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2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3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4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5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6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7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8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9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0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1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2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3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4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5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6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7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8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9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0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1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2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3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4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5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6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7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8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9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0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1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2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3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4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5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6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7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8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9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0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1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2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3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4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5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6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7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8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9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0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1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2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3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4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5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6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7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8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9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0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1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2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3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4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5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6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7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8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9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0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1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2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3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4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5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6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7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8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9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0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1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2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3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4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5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6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7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8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9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0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1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2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3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4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5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6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7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8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9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0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1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2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3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4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5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6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7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8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9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0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1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2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3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4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5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6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7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8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9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0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1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2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3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4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5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6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7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8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9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0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1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2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3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4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5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6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7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8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9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0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1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2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3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4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5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6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7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8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9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0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1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2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3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4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5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6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7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8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9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0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1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2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3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4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5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6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7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8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9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0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1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2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3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4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5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6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7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8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9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0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1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2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3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4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5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6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7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8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9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0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1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2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3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4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5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6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7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8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9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0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1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2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3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4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5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6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7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8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9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0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1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2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3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4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5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6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7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8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9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0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1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2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3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4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5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6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7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8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9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0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1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2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3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4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5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6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7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8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9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0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1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2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3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4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5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6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7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8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9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0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1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2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3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4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5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6" name="Picture 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7" name="Picture 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8" name="Picture 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9" name="Picture 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0" name="Picture 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1" name="Picture 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2" name="Picture 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3" name="Picture 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4" name="Picture 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5" name="Picture 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6" name="Picture 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7" name="Picture 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8" name="Picture 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9" name="Picture 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0" name="Picture 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1" name="Picture 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2" name="Picture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3" name="Picture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4" name="Picture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5" name="Picture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6" name="Picture 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7" name="Picture 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8" name="Picture 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9" name="Picture 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0" name="Picture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1" name="Picture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2" name="Picture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3" name="Picture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4" name="Picture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5" name="Picture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6" name="Picture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7" name="Picture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7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8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9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0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1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2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3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4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5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6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7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8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9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0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1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2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3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4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5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6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7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8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9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0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1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2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3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4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5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6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7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8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9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0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1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2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3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4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5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6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7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8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9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0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1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2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3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4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5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6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7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8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9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0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1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2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3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4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5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6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7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8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9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0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1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2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3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4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5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6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7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8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9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0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1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2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3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4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5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6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7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8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9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0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1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2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3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4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5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6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7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8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9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0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1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2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3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4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5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6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7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8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9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0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1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2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3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4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5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6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7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8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9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0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1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2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3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4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5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6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7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8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9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0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1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2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3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4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5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6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7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8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9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0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1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2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3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4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5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6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7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8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9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0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1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2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3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4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5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6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7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8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9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70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71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72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73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74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75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76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77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78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79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80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81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82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83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84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85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86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87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88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89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90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91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92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93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94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95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96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97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98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99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00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01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02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03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04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05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06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07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08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09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10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11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12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13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14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15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16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17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18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19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20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21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22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23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24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25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26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27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28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29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30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31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32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33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34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35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36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37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38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39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40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41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42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43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44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45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46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47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48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49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50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51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52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53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54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55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56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57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58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59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60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61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62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63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64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65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66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67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68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69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70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71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72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73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74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75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76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77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78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79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80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81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82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83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84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85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86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87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88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89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90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91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92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93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94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95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96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97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98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299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00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01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02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03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04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05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06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07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08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09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10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11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12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13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14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15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16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17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18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19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20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21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22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23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24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25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26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27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28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29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30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31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32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33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34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35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36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37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38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39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40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41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42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43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44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45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46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47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48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49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50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51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52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53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54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55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56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57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58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59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60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61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62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63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64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65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66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67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68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69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70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71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72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73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74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75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76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77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78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79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80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81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82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83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84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85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86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87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88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89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90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91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92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93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94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95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96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97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98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399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00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01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02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03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04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05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06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07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08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09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10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11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12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13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14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15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16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17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18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19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20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21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22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23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24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25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26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27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28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29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30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31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32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33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34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35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36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37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38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39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40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41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42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43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44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45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46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47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48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49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50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51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52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53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54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55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56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57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58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59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60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61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62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63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64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65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66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67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68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69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70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71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72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73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74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75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76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77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78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79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80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81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82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83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84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85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86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87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88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89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90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91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92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93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94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95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96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97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98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499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00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01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02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03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04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05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06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07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08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09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10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11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12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13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14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15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16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17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18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19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20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21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22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23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24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25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26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27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28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29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30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31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32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33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34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35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36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37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38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39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40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41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42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43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44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45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46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47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48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49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50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51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52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53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54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55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56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57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58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59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60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61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62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63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64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65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66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67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68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69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70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71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72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73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74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75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76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77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78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79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80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81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82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83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84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85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86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87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88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89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90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91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92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93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94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95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96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97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98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599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00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01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02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03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04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05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06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07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08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09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10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11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12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13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14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15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16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17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18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19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20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21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22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23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24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25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26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27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28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29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30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31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32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33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34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35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36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37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38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39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40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41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42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43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44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45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46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47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48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49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50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51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52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53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54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55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56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57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58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59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60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61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62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63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64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65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66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67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68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69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70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71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72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73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74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75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76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77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78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79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80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81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82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83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84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85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86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87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88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89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90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91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92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93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94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95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96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97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98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699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00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01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02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03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04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05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06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07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08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09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10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11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12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13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14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15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16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17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18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19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20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21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22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23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24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25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26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27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28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29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30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31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32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33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34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35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36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37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38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39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40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41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42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43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44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45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46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47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48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49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50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51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52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53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54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55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56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57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58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59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60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61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62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63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64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65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66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67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68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69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70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71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72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73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74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75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76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77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78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79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80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81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82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83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84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85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86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87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88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89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90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91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92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93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94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95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96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97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98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799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00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01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02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03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04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05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06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07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08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09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10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11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12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13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14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15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16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17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18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19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20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21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22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23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24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25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26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27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28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29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30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31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32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33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34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35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36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37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38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39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40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41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42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43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44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45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46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47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48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49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50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51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52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53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54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55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56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57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58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59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60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61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62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63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64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65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66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67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68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69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70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71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72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73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74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75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76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77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78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79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80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81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82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83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84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85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86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87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88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89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90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91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92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93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94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95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96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97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98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899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00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01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02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03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04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05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06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07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08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09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10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11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12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13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14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15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16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17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18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19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20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21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22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23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24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25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26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27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28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29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30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31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32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33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34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35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36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37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38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39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40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41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42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43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44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45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46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47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48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49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50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51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52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53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54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55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56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57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58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59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60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61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62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63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64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65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66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67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68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69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70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71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72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73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74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75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76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77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78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79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80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81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82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83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84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85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86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87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88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89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90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91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92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93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94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95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96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97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98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999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00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01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02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03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04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05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06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07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08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09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10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11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12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13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14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15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16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17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18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19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20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21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22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23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24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25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26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27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28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29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30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31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32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33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34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35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36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37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38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39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40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41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42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43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44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45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46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47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48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49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50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51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52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53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54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55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56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57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58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59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60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61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62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63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64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65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66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67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68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69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70" name="Picture 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71" name="Picture 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72" name="Picture 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73" name="Picture 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74" name="Picture 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75" name="Picture 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76" name="Picture 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77" name="Picture 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78" name="Picture 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79" name="Picture 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80" name="Picture 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81" name="Picture 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82" name="Picture 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83" name="Picture 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84" name="Picture 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85" name="Picture 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86" name="Picture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87" name="Picture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88" name="Picture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89" name="Picture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90" name="Picture 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91" name="Picture 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92" name="Picture 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93" name="Picture 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94" name="Picture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95" name="Picture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96" name="Picture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97" name="Picture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98" name="Picture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099" name="Picture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00" name="Picture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01" name="Picture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02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03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04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05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06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07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08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09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10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11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12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13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14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15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16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17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18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19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20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21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22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23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24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25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26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27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28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29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30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31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32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33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34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35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36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37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38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39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40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41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42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43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44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45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46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47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48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49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50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51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52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53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54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55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56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57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58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59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60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61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62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63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64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65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66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67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68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69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70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71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72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73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74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75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76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77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78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79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80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81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82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83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84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85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86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87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88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89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90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91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92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93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94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95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96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97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98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199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00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01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02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03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04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05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06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07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08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09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10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11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12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13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14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15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16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17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18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19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20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21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22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23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24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25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26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27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28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29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30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31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32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33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34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35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36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37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38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39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40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41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42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43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44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45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46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47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48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49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50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51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52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53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54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55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56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57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58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59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60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61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62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63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64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65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66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67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68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69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70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71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72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73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74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75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76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77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78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79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80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81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82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83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84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85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86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87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88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89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90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91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92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93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94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95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96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97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98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299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00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01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02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03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04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05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06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07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08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09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10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11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12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13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14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15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16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17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18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19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20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21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22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23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24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25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26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27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28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29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30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31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32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33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34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35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36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37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38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39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40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41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42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43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44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45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46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47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48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49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50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51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52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53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54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55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56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57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58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59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60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61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62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63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64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65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66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67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68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69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70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71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72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73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74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75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76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77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78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79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80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81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82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83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84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85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86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87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88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89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90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91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92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93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94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95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96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97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98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399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00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01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02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03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04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05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06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07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08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09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10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11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12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13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14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15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16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17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18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19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20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21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22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23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24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25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26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27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28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29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30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31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32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33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34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35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36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37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38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39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40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41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42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43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44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45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46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47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48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49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50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51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52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53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54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55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56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57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58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59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60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61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62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63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64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65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66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67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68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69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70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71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72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73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74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75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76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77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78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79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80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81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82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83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84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85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86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87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88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89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90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91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92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93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94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95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96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97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98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499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00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01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02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03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04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05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06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07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08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09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10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11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12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13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14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15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16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17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18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19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20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21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22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23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24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25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26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27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28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29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30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31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32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33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34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35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36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37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38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39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40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41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42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43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44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45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46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47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48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49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50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51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52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53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54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55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56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57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58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59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60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61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62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63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64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65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66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67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68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69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70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71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72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73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74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75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76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77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78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79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80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81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82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83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84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85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86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87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88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89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90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91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92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93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94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95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96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97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98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599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00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01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02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03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04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05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06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07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08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09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10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11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12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13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14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15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16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17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18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19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20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21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22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23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24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25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26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27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28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29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30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31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32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33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34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35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36" name="Picture 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37" name="Picture 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38" name="Picture 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39" name="Picture 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40" name="Picture 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41" name="Picture 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42" name="Picture 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43" name="Picture 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44" name="Picture 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45" name="Picture 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46" name="Picture 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47" name="Picture 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48" name="Picture 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49" name="Picture 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50" name="Picture 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51" name="Picture 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52" name="Picture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53" name="Picture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54" name="Picture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55" name="Picture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56" name="Picture 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57" name="Picture 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58" name="Picture 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59" name="Picture 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60" name="Picture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61" name="Picture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62" name="Picture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63" name="Picture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64" name="Picture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65" name="Picture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66" name="Picture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104775</xdr:colOff>
      <xdr:row>0</xdr:row>
      <xdr:rowOff>104775</xdr:rowOff>
    </xdr:to>
    <xdr:pic>
      <xdr:nvPicPr>
        <xdr:cNvPr id="1667" name="Picture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15607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B2" sqref="B2:B9"/>
    </sheetView>
  </sheetViews>
  <sheetFormatPr defaultColWidth="8.87272727272727" defaultRowHeight="14" outlineLevelCol="5"/>
  <cols>
    <col min="1" max="1" width="14.6272727272727" style="205" customWidth="1"/>
    <col min="2" max="2" width="9.5" style="206" customWidth="1"/>
    <col min="3" max="4" width="16.5" style="207" customWidth="1"/>
    <col min="5" max="5" width="12.5" style="208" customWidth="1"/>
    <col min="6" max="6" width="16.5" style="207" customWidth="1"/>
  </cols>
  <sheetData>
    <row r="1" spans="1:6">
      <c r="A1" s="172" t="s">
        <v>0</v>
      </c>
      <c r="B1" s="209" t="s">
        <v>1</v>
      </c>
      <c r="C1" s="176" t="s">
        <v>2</v>
      </c>
      <c r="D1" s="176" t="s">
        <v>3</v>
      </c>
      <c r="E1" s="210" t="s">
        <v>4</v>
      </c>
      <c r="F1" s="176" t="s">
        <v>5</v>
      </c>
    </row>
    <row r="2" spans="1:6">
      <c r="A2" s="172" t="s">
        <v>6</v>
      </c>
      <c r="B2" s="209">
        <v>98</v>
      </c>
      <c r="C2" s="176">
        <v>423543.05</v>
      </c>
      <c r="D2" s="176">
        <v>102095.19</v>
      </c>
      <c r="E2" s="210">
        <f t="shared" ref="E2:E11" si="0">D2/C2</f>
        <v>0.241050325344732</v>
      </c>
      <c r="F2" s="176">
        <v>30054.18</v>
      </c>
    </row>
    <row r="3" spans="1:6">
      <c r="A3" s="172" t="s">
        <v>7</v>
      </c>
      <c r="B3" s="209">
        <v>215</v>
      </c>
      <c r="C3" s="176">
        <v>2168569.46</v>
      </c>
      <c r="D3" s="176">
        <v>521570.94</v>
      </c>
      <c r="E3" s="210">
        <f t="shared" si="0"/>
        <v>0.240513827027703</v>
      </c>
      <c r="F3" s="176">
        <v>37654.75</v>
      </c>
    </row>
    <row r="4" spans="1:6">
      <c r="A4" s="172" t="s">
        <v>8</v>
      </c>
      <c r="B4" s="209">
        <v>37</v>
      </c>
      <c r="C4" s="176">
        <v>152586.38</v>
      </c>
      <c r="D4" s="176">
        <v>4577.59</v>
      </c>
      <c r="E4" s="210">
        <f t="shared" si="0"/>
        <v>0.0299999908248692</v>
      </c>
      <c r="F4" s="176">
        <v>22215.21</v>
      </c>
    </row>
    <row r="5" spans="1:6">
      <c r="A5" s="172" t="s">
        <v>9</v>
      </c>
      <c r="B5" s="209">
        <v>59</v>
      </c>
      <c r="C5" s="176">
        <v>215792.43</v>
      </c>
      <c r="D5" s="176">
        <v>11755.07</v>
      </c>
      <c r="E5" s="210">
        <f t="shared" si="0"/>
        <v>0.0544739683407801</v>
      </c>
      <c r="F5" s="176">
        <v>10020.1</v>
      </c>
    </row>
    <row r="6" spans="1:6">
      <c r="A6" s="172" t="s">
        <v>10</v>
      </c>
      <c r="B6" s="209">
        <v>104</v>
      </c>
      <c r="C6" s="176">
        <v>124331.26</v>
      </c>
      <c r="D6" s="176">
        <v>21079.16</v>
      </c>
      <c r="E6" s="210">
        <f t="shared" si="0"/>
        <v>0.169540307079652</v>
      </c>
      <c r="F6" s="176">
        <v>15823.57</v>
      </c>
    </row>
    <row r="7" spans="1:6">
      <c r="A7" s="172" t="s">
        <v>11</v>
      </c>
      <c r="B7" s="209">
        <v>117</v>
      </c>
      <c r="C7" s="176" t="s">
        <v>12</v>
      </c>
      <c r="D7" s="176" t="s">
        <v>12</v>
      </c>
      <c r="E7" s="210" t="e">
        <f t="shared" si="0"/>
        <v>#VALUE!</v>
      </c>
      <c r="F7" s="176">
        <v>255.15</v>
      </c>
    </row>
    <row r="8" spans="1:6">
      <c r="A8" s="172" t="s">
        <v>13</v>
      </c>
      <c r="B8" s="209">
        <v>179</v>
      </c>
      <c r="C8" s="176">
        <v>1166929.56</v>
      </c>
      <c r="D8" s="176">
        <v>45762.69</v>
      </c>
      <c r="E8" s="210">
        <f t="shared" si="0"/>
        <v>0.0392163259622972</v>
      </c>
      <c r="F8" s="176">
        <v>49097.05</v>
      </c>
    </row>
    <row r="9" spans="1:6">
      <c r="A9" s="172" t="s">
        <v>14</v>
      </c>
      <c r="B9" s="209">
        <v>67</v>
      </c>
      <c r="C9" s="176">
        <v>146704.67</v>
      </c>
      <c r="D9" s="176">
        <v>10203.14</v>
      </c>
      <c r="E9" s="210">
        <f t="shared" si="0"/>
        <v>0.0695488425828571</v>
      </c>
      <c r="F9" s="176">
        <v>21537.93</v>
      </c>
    </row>
    <row r="10" spans="1:6">
      <c r="A10" s="172" t="s">
        <v>15</v>
      </c>
      <c r="B10" s="209">
        <v>251</v>
      </c>
      <c r="C10" s="176">
        <v>886289.650000001</v>
      </c>
      <c r="D10" s="176">
        <v>161217.63</v>
      </c>
      <c r="E10" s="210">
        <f t="shared" si="0"/>
        <v>0.181901740587854</v>
      </c>
      <c r="F10" s="176">
        <v>35567.66</v>
      </c>
    </row>
    <row r="11" spans="1:6">
      <c r="A11" s="172" t="s">
        <v>16</v>
      </c>
      <c r="B11" s="209">
        <f>SUM(B2:B10)</f>
        <v>1127</v>
      </c>
      <c r="C11" s="176">
        <f>SUM(C2:C10)</f>
        <v>5284746.46</v>
      </c>
      <c r="D11" s="176">
        <f>SUM(D2:D10)</f>
        <v>878261.41</v>
      </c>
      <c r="E11" s="210">
        <f t="shared" si="0"/>
        <v>0.166187993434977</v>
      </c>
      <c r="F11" s="176">
        <v>222225.6</v>
      </c>
    </row>
    <row r="16" ht="16.5" spans="1:6">
      <c r="A16" s="211" t="s">
        <v>17</v>
      </c>
      <c r="B16" s="211"/>
      <c r="C16" s="211"/>
      <c r="D16" s="211"/>
      <c r="E16" s="211"/>
      <c r="F16" s="211"/>
    </row>
    <row r="17" ht="33" spans="1:6">
      <c r="A17" s="211" t="s">
        <v>0</v>
      </c>
      <c r="B17" s="211" t="s">
        <v>18</v>
      </c>
      <c r="C17" s="211" t="s">
        <v>2</v>
      </c>
      <c r="D17" s="211" t="s">
        <v>3</v>
      </c>
      <c r="E17" s="212" t="s">
        <v>4</v>
      </c>
      <c r="F17" s="211" t="s">
        <v>5</v>
      </c>
    </row>
    <row r="18" ht="16.5" spans="1:6">
      <c r="A18" s="211" t="s">
        <v>19</v>
      </c>
      <c r="B18" s="211">
        <v>3</v>
      </c>
      <c r="C18" s="211">
        <v>8537.7</v>
      </c>
      <c r="D18" s="211" t="s">
        <v>12</v>
      </c>
      <c r="E18" s="212" t="e">
        <f t="shared" ref="E18:E27" si="1">D18/C18</f>
        <v>#VALUE!</v>
      </c>
      <c r="F18" s="211">
        <v>1569.57</v>
      </c>
    </row>
    <row r="19" ht="16.5" spans="1:6">
      <c r="A19" s="211" t="s">
        <v>9</v>
      </c>
      <c r="B19" s="211">
        <v>27</v>
      </c>
      <c r="C19" s="211">
        <v>153006.06</v>
      </c>
      <c r="D19" s="211">
        <v>74095.37</v>
      </c>
      <c r="E19" s="212">
        <f t="shared" si="1"/>
        <v>0.484264283388514</v>
      </c>
      <c r="F19" s="211">
        <v>5556</v>
      </c>
    </row>
    <row r="20" ht="16.5" spans="1:6">
      <c r="A20" s="211" t="s">
        <v>11</v>
      </c>
      <c r="B20" s="211">
        <v>3</v>
      </c>
      <c r="C20" s="211">
        <v>14813.95</v>
      </c>
      <c r="D20" s="211">
        <v>9721.4</v>
      </c>
      <c r="E20" s="212">
        <f t="shared" si="1"/>
        <v>0.656232807590143</v>
      </c>
      <c r="F20" s="211">
        <v>463</v>
      </c>
    </row>
    <row r="21" ht="16.5" spans="1:6">
      <c r="A21" s="211" t="s">
        <v>8</v>
      </c>
      <c r="B21" s="211">
        <v>197</v>
      </c>
      <c r="C21" s="211">
        <v>585778.770000001</v>
      </c>
      <c r="D21" s="211">
        <v>17573.11</v>
      </c>
      <c r="E21" s="212">
        <f t="shared" si="1"/>
        <v>0.029999567925618</v>
      </c>
      <c r="F21" s="211">
        <v>24606.14</v>
      </c>
    </row>
    <row r="22" ht="16.5" spans="1:6">
      <c r="A22" s="211" t="s">
        <v>20</v>
      </c>
      <c r="B22" s="211">
        <v>5</v>
      </c>
      <c r="C22" s="211">
        <v>40087.29</v>
      </c>
      <c r="D22" s="211">
        <v>19034.83</v>
      </c>
      <c r="E22" s="212">
        <f t="shared" si="1"/>
        <v>0.474834542320022</v>
      </c>
      <c r="F22" s="211">
        <v>833.4</v>
      </c>
    </row>
    <row r="23" ht="16.5" spans="1:6">
      <c r="A23" s="211" t="s">
        <v>7</v>
      </c>
      <c r="B23" s="211">
        <v>6</v>
      </c>
      <c r="C23" s="211">
        <v>29720.49</v>
      </c>
      <c r="D23" s="211">
        <v>11125.01</v>
      </c>
      <c r="E23" s="212">
        <f t="shared" si="1"/>
        <v>0.374321217449645</v>
      </c>
      <c r="F23" s="211">
        <v>807.93</v>
      </c>
    </row>
    <row r="24" ht="16.5" spans="1:6">
      <c r="A24" s="211" t="s">
        <v>13</v>
      </c>
      <c r="B24" s="211">
        <v>2</v>
      </c>
      <c r="C24" s="211">
        <v>8350.26</v>
      </c>
      <c r="D24" s="211">
        <v>1823.36</v>
      </c>
      <c r="E24" s="212">
        <f t="shared" si="1"/>
        <v>0.218359667842678</v>
      </c>
      <c r="F24" s="211">
        <v>259.28</v>
      </c>
    </row>
    <row r="25" ht="16.5" spans="1:6">
      <c r="A25" s="211" t="s">
        <v>21</v>
      </c>
      <c r="B25" s="211">
        <v>3</v>
      </c>
      <c r="C25" s="211">
        <v>24341.62</v>
      </c>
      <c r="D25" s="211">
        <v>13901.57</v>
      </c>
      <c r="E25" s="212">
        <f t="shared" si="1"/>
        <v>0.571102909337998</v>
      </c>
      <c r="F25" s="211">
        <v>347.25</v>
      </c>
    </row>
    <row r="26" ht="16.5" spans="1:6">
      <c r="A26" s="211" t="s">
        <v>14</v>
      </c>
      <c r="B26" s="211">
        <v>5</v>
      </c>
      <c r="C26" s="211">
        <v>21653.51</v>
      </c>
      <c r="D26" s="211">
        <v>13942.98</v>
      </c>
      <c r="E26" s="212">
        <f t="shared" si="1"/>
        <v>0.643913157728239</v>
      </c>
      <c r="F26" s="211">
        <v>1125.09</v>
      </c>
    </row>
    <row r="27" ht="16.5" spans="1:6">
      <c r="A27" s="211" t="s">
        <v>16</v>
      </c>
      <c r="B27" s="211">
        <f>SUM(B18:B26)</f>
        <v>251</v>
      </c>
      <c r="C27" s="211">
        <f>SUM(C18:C26)</f>
        <v>886289.650000001</v>
      </c>
      <c r="D27" s="211">
        <f>SUM(D18:D26)</f>
        <v>161217.63</v>
      </c>
      <c r="E27" s="212">
        <f t="shared" si="1"/>
        <v>0.181901740587854</v>
      </c>
      <c r="F27" s="211">
        <f>SUM(F18:F26)</f>
        <v>35567.66</v>
      </c>
    </row>
  </sheetData>
  <mergeCells count="1">
    <mergeCell ref="A16:F16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81"/>
  <sheetViews>
    <sheetView topLeftCell="A164" workbookViewId="0">
      <selection activeCell="F181" sqref="F181:G181"/>
    </sheetView>
  </sheetViews>
  <sheetFormatPr defaultColWidth="9.5" defaultRowHeight="15"/>
  <cols>
    <col min="1" max="1" width="5.5" style="58" customWidth="1"/>
    <col min="2" max="2" width="26.2545454545455" style="58" customWidth="1"/>
    <col min="3" max="3" width="15.1272727272727" style="58" customWidth="1"/>
    <col min="4" max="4" width="23.7545454545455" style="83" customWidth="1"/>
    <col min="5" max="5" width="18.5" style="83" customWidth="1"/>
    <col min="6" max="6" width="11.7545454545455" style="58"/>
    <col min="7" max="7" width="9.5" style="58"/>
    <col min="8" max="8" width="10" style="58"/>
    <col min="9" max="9" width="9.5" style="84"/>
    <col min="10" max="10" width="9.5" style="85"/>
    <col min="11" max="15" width="9.5" style="58"/>
    <col min="16" max="16" width="14.6272727272727" style="58" customWidth="1"/>
    <col min="17" max="17" width="9.5" style="58"/>
    <col min="19" max="16384" width="9.5" style="58"/>
  </cols>
  <sheetData>
    <row r="1" s="82" customFormat="1" ht="52" spans="1:23">
      <c r="A1" s="86" t="s">
        <v>157</v>
      </c>
      <c r="B1" s="87" t="s">
        <v>158</v>
      </c>
      <c r="C1" s="87" t="s">
        <v>2320</v>
      </c>
      <c r="D1" s="88" t="s">
        <v>160</v>
      </c>
      <c r="E1" s="88" t="s">
        <v>161</v>
      </c>
      <c r="F1" s="87" t="s">
        <v>609</v>
      </c>
      <c r="G1" s="87" t="s">
        <v>610</v>
      </c>
      <c r="H1" s="87" t="s">
        <v>164</v>
      </c>
      <c r="I1" s="91" t="s">
        <v>26</v>
      </c>
      <c r="J1" s="87" t="s">
        <v>611</v>
      </c>
      <c r="K1" s="87" t="s">
        <v>612</v>
      </c>
      <c r="L1" s="87" t="s">
        <v>167</v>
      </c>
      <c r="M1" s="87" t="s">
        <v>168</v>
      </c>
      <c r="N1" s="87" t="s">
        <v>169</v>
      </c>
      <c r="O1" s="87" t="s">
        <v>170</v>
      </c>
      <c r="P1" s="87" t="s">
        <v>172</v>
      </c>
      <c r="Q1" s="95"/>
      <c r="R1"/>
      <c r="S1" s="58"/>
      <c r="T1" s="58"/>
      <c r="U1" s="58"/>
      <c r="V1" s="58"/>
      <c r="W1" s="58"/>
    </row>
    <row r="2" spans="1:17">
      <c r="A2" s="89">
        <v>1</v>
      </c>
      <c r="B2" s="12" t="s">
        <v>2321</v>
      </c>
      <c r="C2" s="90" t="s">
        <v>2322</v>
      </c>
      <c r="D2" s="41" t="s">
        <v>137</v>
      </c>
      <c r="E2" s="41" t="s">
        <v>137</v>
      </c>
      <c r="F2" s="89">
        <v>12709.36</v>
      </c>
      <c r="G2" s="89">
        <v>381.28</v>
      </c>
      <c r="H2" s="89">
        <v>12328.08</v>
      </c>
      <c r="I2" s="92">
        <v>1</v>
      </c>
      <c r="J2" s="89" t="s">
        <v>40</v>
      </c>
      <c r="K2" s="93"/>
      <c r="L2" s="94"/>
      <c r="M2" s="89" t="s">
        <v>800</v>
      </c>
      <c r="N2" s="90" t="s">
        <v>2323</v>
      </c>
      <c r="O2" s="90" t="s">
        <v>2324</v>
      </c>
      <c r="P2" s="89" t="s">
        <v>2325</v>
      </c>
      <c r="Q2" s="95"/>
    </row>
    <row r="3" spans="1:17">
      <c r="A3" s="89">
        <v>2</v>
      </c>
      <c r="B3" s="12" t="s">
        <v>2321</v>
      </c>
      <c r="C3" s="90" t="s">
        <v>2326</v>
      </c>
      <c r="D3" s="41" t="s">
        <v>137</v>
      </c>
      <c r="E3" s="41" t="s">
        <v>137</v>
      </c>
      <c r="F3" s="89">
        <v>9800.45</v>
      </c>
      <c r="G3" s="89">
        <v>294.01</v>
      </c>
      <c r="H3" s="89">
        <v>9506.44</v>
      </c>
      <c r="I3" s="92">
        <v>1</v>
      </c>
      <c r="J3" s="89" t="s">
        <v>40</v>
      </c>
      <c r="K3" s="93"/>
      <c r="L3" s="94"/>
      <c r="M3" s="89" t="s">
        <v>800</v>
      </c>
      <c r="N3" s="90" t="s">
        <v>2327</v>
      </c>
      <c r="O3" s="90" t="s">
        <v>2328</v>
      </c>
      <c r="P3" s="89" t="s">
        <v>2325</v>
      </c>
      <c r="Q3" s="95"/>
    </row>
    <row r="4" spans="1:17">
      <c r="A4" s="89">
        <v>3</v>
      </c>
      <c r="B4" s="12" t="s">
        <v>2321</v>
      </c>
      <c r="C4" s="90" t="s">
        <v>2329</v>
      </c>
      <c r="D4" s="41" t="s">
        <v>38</v>
      </c>
      <c r="E4" s="41" t="s">
        <v>38</v>
      </c>
      <c r="F4" s="89">
        <v>8604.02</v>
      </c>
      <c r="G4" s="89">
        <v>258.12</v>
      </c>
      <c r="H4" s="89">
        <v>8345.9</v>
      </c>
      <c r="I4" s="92">
        <v>1</v>
      </c>
      <c r="J4" s="89" t="s">
        <v>40</v>
      </c>
      <c r="K4" s="93"/>
      <c r="L4" s="94"/>
      <c r="M4" s="89" t="s">
        <v>2330</v>
      </c>
      <c r="N4" s="90" t="s">
        <v>2331</v>
      </c>
      <c r="O4" s="90" t="s">
        <v>2332</v>
      </c>
      <c r="P4" s="89" t="s">
        <v>2325</v>
      </c>
      <c r="Q4" s="95"/>
    </row>
    <row r="5" spans="1:17">
      <c r="A5" s="89">
        <v>4</v>
      </c>
      <c r="B5" s="12" t="s">
        <v>2333</v>
      </c>
      <c r="C5" s="90" t="s">
        <v>2334</v>
      </c>
      <c r="D5" s="41" t="s">
        <v>38</v>
      </c>
      <c r="E5" s="41" t="s">
        <v>38</v>
      </c>
      <c r="F5" s="89">
        <v>4767.49</v>
      </c>
      <c r="G5" s="89">
        <v>143.02</v>
      </c>
      <c r="H5" s="89">
        <v>4624.47</v>
      </c>
      <c r="I5" s="92">
        <v>1</v>
      </c>
      <c r="J5" s="89" t="s">
        <v>40</v>
      </c>
      <c r="K5" s="93"/>
      <c r="L5" s="94"/>
      <c r="M5" s="89" t="s">
        <v>2335</v>
      </c>
      <c r="N5" s="90" t="s">
        <v>2336</v>
      </c>
      <c r="O5" s="90" t="s">
        <v>2337</v>
      </c>
      <c r="P5" s="89" t="s">
        <v>2338</v>
      </c>
      <c r="Q5" s="95"/>
    </row>
    <row r="6" spans="1:17">
      <c r="A6" s="89">
        <v>5</v>
      </c>
      <c r="B6" s="12" t="s">
        <v>2321</v>
      </c>
      <c r="C6" s="90" t="s">
        <v>2339</v>
      </c>
      <c r="D6" s="41" t="s">
        <v>38</v>
      </c>
      <c r="E6" s="41" t="s">
        <v>38</v>
      </c>
      <c r="F6" s="89">
        <v>38442</v>
      </c>
      <c r="G6" s="89">
        <v>1153.26</v>
      </c>
      <c r="H6" s="89">
        <v>37288.74</v>
      </c>
      <c r="I6" s="92">
        <v>1</v>
      </c>
      <c r="J6" s="89" t="s">
        <v>40</v>
      </c>
      <c r="K6" s="93"/>
      <c r="L6" s="94"/>
      <c r="M6" s="89" t="s">
        <v>2340</v>
      </c>
      <c r="N6" s="90" t="s">
        <v>2341</v>
      </c>
      <c r="O6" s="90" t="s">
        <v>2342</v>
      </c>
      <c r="P6" s="89" t="s">
        <v>2325</v>
      </c>
      <c r="Q6" s="95"/>
    </row>
    <row r="7" spans="1:17">
      <c r="A7" s="89">
        <v>6</v>
      </c>
      <c r="B7" s="12" t="s">
        <v>2333</v>
      </c>
      <c r="C7" s="90" t="s">
        <v>2343</v>
      </c>
      <c r="D7" s="41" t="s">
        <v>38</v>
      </c>
      <c r="E7" s="41" t="s">
        <v>38</v>
      </c>
      <c r="F7" s="89">
        <v>11179.21</v>
      </c>
      <c r="G7" s="89">
        <v>335.38</v>
      </c>
      <c r="H7" s="89">
        <v>10843.83</v>
      </c>
      <c r="I7" s="92">
        <v>1</v>
      </c>
      <c r="J7" s="89" t="s">
        <v>40</v>
      </c>
      <c r="K7" s="93"/>
      <c r="L7" s="94" t="s">
        <v>2344</v>
      </c>
      <c r="M7" s="89" t="s">
        <v>2345</v>
      </c>
      <c r="N7" s="90" t="s">
        <v>2346</v>
      </c>
      <c r="O7" s="90" t="s">
        <v>2347</v>
      </c>
      <c r="P7" s="89" t="s">
        <v>2338</v>
      </c>
      <c r="Q7" s="95"/>
    </row>
    <row r="8" spans="1:17">
      <c r="A8" s="89">
        <v>7</v>
      </c>
      <c r="B8" s="12" t="s">
        <v>2321</v>
      </c>
      <c r="C8" s="90" t="s">
        <v>2348</v>
      </c>
      <c r="D8" s="41" t="s">
        <v>38</v>
      </c>
      <c r="E8" s="41" t="s">
        <v>38</v>
      </c>
      <c r="F8" s="89">
        <v>3113.32</v>
      </c>
      <c r="G8" s="89">
        <v>93.4</v>
      </c>
      <c r="H8" s="89">
        <v>3019.92</v>
      </c>
      <c r="I8" s="92">
        <v>1</v>
      </c>
      <c r="J8" s="89" t="s">
        <v>40</v>
      </c>
      <c r="K8" s="93"/>
      <c r="L8" s="94"/>
      <c r="M8" s="89" t="s">
        <v>2349</v>
      </c>
      <c r="N8" s="90" t="s">
        <v>2350</v>
      </c>
      <c r="O8" s="90" t="s">
        <v>2351</v>
      </c>
      <c r="P8" s="89" t="s">
        <v>2325</v>
      </c>
      <c r="Q8" s="95"/>
    </row>
    <row r="9" spans="1:17">
      <c r="A9" s="89">
        <v>8</v>
      </c>
      <c r="B9" s="12" t="s">
        <v>2321</v>
      </c>
      <c r="C9" s="90" t="s">
        <v>2352</v>
      </c>
      <c r="D9" s="41" t="s">
        <v>46</v>
      </c>
      <c r="E9" s="41" t="s">
        <v>46</v>
      </c>
      <c r="F9" s="89">
        <v>1616.3</v>
      </c>
      <c r="G9" s="89">
        <v>48.49</v>
      </c>
      <c r="H9" s="89">
        <v>1567.81</v>
      </c>
      <c r="I9" s="92">
        <v>1</v>
      </c>
      <c r="J9" s="89" t="s">
        <v>88</v>
      </c>
      <c r="K9" s="93"/>
      <c r="L9" s="94" t="s">
        <v>1579</v>
      </c>
      <c r="M9" s="89" t="s">
        <v>1797</v>
      </c>
      <c r="N9" s="90" t="s">
        <v>2350</v>
      </c>
      <c r="O9" s="90" t="s">
        <v>2351</v>
      </c>
      <c r="P9" s="89" t="s">
        <v>2325</v>
      </c>
      <c r="Q9" s="95"/>
    </row>
    <row r="10" spans="1:17">
      <c r="A10" s="89">
        <v>9</v>
      </c>
      <c r="B10" s="12" t="s">
        <v>2321</v>
      </c>
      <c r="C10" s="90" t="s">
        <v>2353</v>
      </c>
      <c r="D10" s="41" t="s">
        <v>46</v>
      </c>
      <c r="E10" s="41" t="s">
        <v>46</v>
      </c>
      <c r="F10" s="89">
        <v>2918.23</v>
      </c>
      <c r="G10" s="89">
        <v>87.55</v>
      </c>
      <c r="H10" s="89">
        <v>2830.68</v>
      </c>
      <c r="I10" s="92">
        <v>1</v>
      </c>
      <c r="J10" s="89" t="s">
        <v>88</v>
      </c>
      <c r="K10" s="93"/>
      <c r="L10" s="94" t="s">
        <v>1579</v>
      </c>
      <c r="M10" s="89" t="s">
        <v>2354</v>
      </c>
      <c r="N10" s="90" t="s">
        <v>2355</v>
      </c>
      <c r="O10" s="90" t="s">
        <v>2356</v>
      </c>
      <c r="P10" s="89" t="s">
        <v>2325</v>
      </c>
      <c r="Q10" s="95"/>
    </row>
    <row r="11" spans="1:17">
      <c r="A11" s="89">
        <v>10</v>
      </c>
      <c r="B11" s="12" t="s">
        <v>2321</v>
      </c>
      <c r="C11" s="90" t="s">
        <v>2357</v>
      </c>
      <c r="D11" s="41" t="s">
        <v>43</v>
      </c>
      <c r="E11" s="41" t="s">
        <v>43</v>
      </c>
      <c r="F11" s="89">
        <v>5089.26</v>
      </c>
      <c r="G11" s="89">
        <v>152.68</v>
      </c>
      <c r="H11" s="89">
        <v>4936.58</v>
      </c>
      <c r="I11" s="92">
        <v>1</v>
      </c>
      <c r="J11" s="89" t="s">
        <v>88</v>
      </c>
      <c r="K11" s="93"/>
      <c r="L11" s="94" t="s">
        <v>2358</v>
      </c>
      <c r="M11" s="89" t="s">
        <v>2001</v>
      </c>
      <c r="N11" s="90" t="s">
        <v>2359</v>
      </c>
      <c r="O11" s="90" t="s">
        <v>2360</v>
      </c>
      <c r="P11" s="89" t="s">
        <v>2325</v>
      </c>
      <c r="Q11" s="95"/>
    </row>
    <row r="12" spans="1:17">
      <c r="A12" s="89">
        <v>11</v>
      </c>
      <c r="B12" s="12" t="s">
        <v>2321</v>
      </c>
      <c r="C12" s="90" t="s">
        <v>2361</v>
      </c>
      <c r="D12" s="41" t="s">
        <v>46</v>
      </c>
      <c r="E12" s="41" t="s">
        <v>46</v>
      </c>
      <c r="F12" s="89">
        <v>13389</v>
      </c>
      <c r="G12" s="89">
        <v>401.67</v>
      </c>
      <c r="H12" s="89">
        <v>12987.33</v>
      </c>
      <c r="I12" s="92">
        <v>1</v>
      </c>
      <c r="J12" s="89" t="s">
        <v>88</v>
      </c>
      <c r="K12" s="93"/>
      <c r="L12" s="94" t="s">
        <v>1579</v>
      </c>
      <c r="M12" s="89" t="s">
        <v>1745</v>
      </c>
      <c r="N12" s="90" t="s">
        <v>2362</v>
      </c>
      <c r="O12" s="90" t="s">
        <v>2363</v>
      </c>
      <c r="P12" s="89" t="s">
        <v>2325</v>
      </c>
      <c r="Q12" s="95"/>
    </row>
    <row r="13" spans="1:17">
      <c r="A13" s="89">
        <v>12</v>
      </c>
      <c r="B13" s="12" t="s">
        <v>2321</v>
      </c>
      <c r="C13" s="90" t="s">
        <v>2364</v>
      </c>
      <c r="D13" s="41" t="s">
        <v>46</v>
      </c>
      <c r="E13" s="41" t="s">
        <v>46</v>
      </c>
      <c r="F13" s="89">
        <v>879.55</v>
      </c>
      <c r="G13" s="89">
        <v>26.39</v>
      </c>
      <c r="H13" s="89">
        <v>853.16</v>
      </c>
      <c r="I13" s="92">
        <v>1</v>
      </c>
      <c r="J13" s="89" t="s">
        <v>88</v>
      </c>
      <c r="K13" s="93"/>
      <c r="L13" s="94" t="s">
        <v>1579</v>
      </c>
      <c r="M13" s="89" t="s">
        <v>2001</v>
      </c>
      <c r="N13" s="90" t="s">
        <v>2365</v>
      </c>
      <c r="O13" s="90" t="s">
        <v>2366</v>
      </c>
      <c r="P13" s="89" t="s">
        <v>2325</v>
      </c>
      <c r="Q13" s="95"/>
    </row>
    <row r="14" spans="1:17">
      <c r="A14" s="89">
        <v>13</v>
      </c>
      <c r="B14" s="12" t="s">
        <v>2321</v>
      </c>
      <c r="C14" s="90" t="s">
        <v>2367</v>
      </c>
      <c r="D14" s="41" t="s">
        <v>46</v>
      </c>
      <c r="E14" s="41" t="s">
        <v>46</v>
      </c>
      <c r="F14" s="89">
        <v>4679.88</v>
      </c>
      <c r="G14" s="89">
        <v>140.4</v>
      </c>
      <c r="H14" s="89">
        <v>4539.48</v>
      </c>
      <c r="I14" s="92">
        <v>1</v>
      </c>
      <c r="J14" s="89" t="s">
        <v>88</v>
      </c>
      <c r="K14" s="93"/>
      <c r="L14" s="94" t="s">
        <v>1579</v>
      </c>
      <c r="M14" s="89" t="s">
        <v>2368</v>
      </c>
      <c r="N14" s="90" t="s">
        <v>2369</v>
      </c>
      <c r="O14" s="90" t="s">
        <v>2370</v>
      </c>
      <c r="P14" s="89" t="s">
        <v>2325</v>
      </c>
      <c r="Q14" s="95"/>
    </row>
    <row r="15" spans="1:17">
      <c r="A15" s="89">
        <v>14</v>
      </c>
      <c r="B15" s="12" t="s">
        <v>2321</v>
      </c>
      <c r="C15" s="90" t="s">
        <v>2371</v>
      </c>
      <c r="D15" s="41" t="s">
        <v>46</v>
      </c>
      <c r="E15" s="41" t="s">
        <v>46</v>
      </c>
      <c r="F15" s="89">
        <v>381.86</v>
      </c>
      <c r="G15" s="89">
        <v>247.61</v>
      </c>
      <c r="H15" s="89">
        <v>134.25</v>
      </c>
      <c r="I15" s="92">
        <v>1</v>
      </c>
      <c r="J15" s="89" t="s">
        <v>88</v>
      </c>
      <c r="K15" s="93"/>
      <c r="L15" s="94" t="s">
        <v>1579</v>
      </c>
      <c r="M15" s="89" t="s">
        <v>2368</v>
      </c>
      <c r="N15" s="90" t="s">
        <v>2372</v>
      </c>
      <c r="O15" s="90" t="s">
        <v>2373</v>
      </c>
      <c r="P15" s="89" t="s">
        <v>2325</v>
      </c>
      <c r="Q15" s="95"/>
    </row>
    <row r="16" spans="1:17">
      <c r="A16" s="89">
        <v>15</v>
      </c>
      <c r="B16" s="12" t="s">
        <v>2321</v>
      </c>
      <c r="C16" s="90" t="s">
        <v>2374</v>
      </c>
      <c r="D16" s="41" t="s">
        <v>43</v>
      </c>
      <c r="E16" s="41" t="s">
        <v>43</v>
      </c>
      <c r="F16" s="89">
        <v>2401.61</v>
      </c>
      <c r="G16" s="89">
        <v>72.05</v>
      </c>
      <c r="H16" s="89">
        <v>2329.56</v>
      </c>
      <c r="I16" s="92">
        <v>1</v>
      </c>
      <c r="J16" s="89" t="s">
        <v>88</v>
      </c>
      <c r="K16" s="93"/>
      <c r="L16" s="94" t="s">
        <v>1570</v>
      </c>
      <c r="M16" s="89" t="s">
        <v>2354</v>
      </c>
      <c r="N16" s="90" t="s">
        <v>2375</v>
      </c>
      <c r="O16" s="90" t="s">
        <v>2376</v>
      </c>
      <c r="P16" s="89" t="s">
        <v>2325</v>
      </c>
      <c r="Q16" s="95"/>
    </row>
    <row r="17" spans="1:17">
      <c r="A17" s="89">
        <v>16</v>
      </c>
      <c r="B17" s="12" t="s">
        <v>2321</v>
      </c>
      <c r="C17" s="90" t="s">
        <v>2377</v>
      </c>
      <c r="D17" s="41" t="s">
        <v>46</v>
      </c>
      <c r="E17" s="41" t="s">
        <v>46</v>
      </c>
      <c r="F17" s="89">
        <v>9770.29</v>
      </c>
      <c r="G17" s="89">
        <v>293.11</v>
      </c>
      <c r="H17" s="89">
        <v>9477.18</v>
      </c>
      <c r="I17" s="92">
        <v>1</v>
      </c>
      <c r="J17" s="89" t="s">
        <v>88</v>
      </c>
      <c r="K17" s="93"/>
      <c r="L17" s="94" t="s">
        <v>1579</v>
      </c>
      <c r="M17" s="89" t="s">
        <v>2354</v>
      </c>
      <c r="N17" s="90" t="s">
        <v>2378</v>
      </c>
      <c r="O17" s="90" t="s">
        <v>2379</v>
      </c>
      <c r="P17" s="89" t="s">
        <v>2325</v>
      </c>
      <c r="Q17" s="95"/>
    </row>
    <row r="18" spans="1:17">
      <c r="A18" s="89">
        <v>17</v>
      </c>
      <c r="B18" s="12" t="s">
        <v>2321</v>
      </c>
      <c r="C18" s="90" t="s">
        <v>2380</v>
      </c>
      <c r="D18" s="41" t="s">
        <v>46</v>
      </c>
      <c r="E18" s="41" t="s">
        <v>46</v>
      </c>
      <c r="F18" s="89">
        <v>899.35</v>
      </c>
      <c r="G18" s="89">
        <v>26.98</v>
      </c>
      <c r="H18" s="89">
        <v>872.37</v>
      </c>
      <c r="I18" s="92">
        <v>1</v>
      </c>
      <c r="J18" s="89" t="s">
        <v>88</v>
      </c>
      <c r="K18" s="93"/>
      <c r="L18" s="94" t="s">
        <v>1579</v>
      </c>
      <c r="M18" s="89" t="s">
        <v>2354</v>
      </c>
      <c r="N18" s="90" t="s">
        <v>2381</v>
      </c>
      <c r="O18" s="90" t="s">
        <v>2382</v>
      </c>
      <c r="P18" s="89" t="s">
        <v>2325</v>
      </c>
      <c r="Q18" s="95"/>
    </row>
    <row r="19" spans="1:17">
      <c r="A19" s="89">
        <v>18</v>
      </c>
      <c r="B19" s="12" t="s">
        <v>2321</v>
      </c>
      <c r="C19" s="90" t="s">
        <v>2383</v>
      </c>
      <c r="D19" s="41" t="s">
        <v>46</v>
      </c>
      <c r="E19" s="41" t="s">
        <v>46</v>
      </c>
      <c r="F19" s="89">
        <v>899.35</v>
      </c>
      <c r="G19" s="89">
        <v>26.98</v>
      </c>
      <c r="H19" s="89">
        <v>872.37</v>
      </c>
      <c r="I19" s="92">
        <v>1</v>
      </c>
      <c r="J19" s="89" t="s">
        <v>88</v>
      </c>
      <c r="K19" s="93"/>
      <c r="L19" s="94" t="s">
        <v>1579</v>
      </c>
      <c r="M19" s="89" t="s">
        <v>2354</v>
      </c>
      <c r="N19" s="90" t="s">
        <v>2384</v>
      </c>
      <c r="O19" s="90" t="s">
        <v>2385</v>
      </c>
      <c r="P19" s="89" t="s">
        <v>2325</v>
      </c>
      <c r="Q19" s="95"/>
    </row>
    <row r="20" spans="1:17">
      <c r="A20" s="89">
        <v>19</v>
      </c>
      <c r="B20" s="12" t="s">
        <v>2321</v>
      </c>
      <c r="C20" s="90" t="s">
        <v>2386</v>
      </c>
      <c r="D20" s="41" t="s">
        <v>46</v>
      </c>
      <c r="E20" s="41" t="s">
        <v>46</v>
      </c>
      <c r="F20" s="89">
        <v>899.35</v>
      </c>
      <c r="G20" s="89">
        <v>26.98</v>
      </c>
      <c r="H20" s="89">
        <v>872.37</v>
      </c>
      <c r="I20" s="92">
        <v>1</v>
      </c>
      <c r="J20" s="89" t="s">
        <v>88</v>
      </c>
      <c r="K20" s="93"/>
      <c r="L20" s="94" t="s">
        <v>1579</v>
      </c>
      <c r="M20" s="89" t="s">
        <v>2354</v>
      </c>
      <c r="N20" s="90" t="s">
        <v>2387</v>
      </c>
      <c r="O20" s="90" t="s">
        <v>2388</v>
      </c>
      <c r="P20" s="89" t="s">
        <v>2325</v>
      </c>
      <c r="Q20" s="95"/>
    </row>
    <row r="21" spans="1:17">
      <c r="A21" s="89">
        <v>20</v>
      </c>
      <c r="B21" s="12" t="s">
        <v>2321</v>
      </c>
      <c r="C21" s="90" t="s">
        <v>2389</v>
      </c>
      <c r="D21" s="41" t="s">
        <v>46</v>
      </c>
      <c r="E21" s="41" t="s">
        <v>46</v>
      </c>
      <c r="F21" s="89">
        <v>287.4</v>
      </c>
      <c r="G21" s="89">
        <v>8.62</v>
      </c>
      <c r="H21" s="89">
        <v>278.78</v>
      </c>
      <c r="I21" s="92">
        <v>1</v>
      </c>
      <c r="J21" s="89" t="s">
        <v>88</v>
      </c>
      <c r="K21" s="93"/>
      <c r="L21" s="94" t="s">
        <v>1579</v>
      </c>
      <c r="M21" s="89" t="s">
        <v>1797</v>
      </c>
      <c r="N21" s="90" t="s">
        <v>2390</v>
      </c>
      <c r="O21" s="90" t="s">
        <v>2391</v>
      </c>
      <c r="P21" s="89" t="s">
        <v>2325</v>
      </c>
      <c r="Q21" s="95"/>
    </row>
    <row r="22" spans="1:17">
      <c r="A22" s="89">
        <v>21</v>
      </c>
      <c r="B22" s="12" t="s">
        <v>2321</v>
      </c>
      <c r="C22" s="90" t="s">
        <v>2392</v>
      </c>
      <c r="D22" s="41" t="s">
        <v>46</v>
      </c>
      <c r="E22" s="41" t="s">
        <v>46</v>
      </c>
      <c r="F22" s="89">
        <v>5092.58</v>
      </c>
      <c r="G22" s="89">
        <v>152.78</v>
      </c>
      <c r="H22" s="89">
        <v>4939.8</v>
      </c>
      <c r="I22" s="92">
        <v>1</v>
      </c>
      <c r="J22" s="89" t="s">
        <v>88</v>
      </c>
      <c r="K22" s="93"/>
      <c r="L22" s="94" t="s">
        <v>1579</v>
      </c>
      <c r="M22" s="89" t="s">
        <v>1797</v>
      </c>
      <c r="N22" s="90" t="s">
        <v>2393</v>
      </c>
      <c r="O22" s="90" t="s">
        <v>2394</v>
      </c>
      <c r="P22" s="89" t="s">
        <v>2325</v>
      </c>
      <c r="Q22" s="95"/>
    </row>
    <row r="23" spans="1:17">
      <c r="A23" s="89">
        <v>22</v>
      </c>
      <c r="B23" s="12" t="s">
        <v>2321</v>
      </c>
      <c r="C23" s="90" t="s">
        <v>2395</v>
      </c>
      <c r="D23" s="41" t="s">
        <v>46</v>
      </c>
      <c r="E23" s="41" t="s">
        <v>46</v>
      </c>
      <c r="F23" s="89">
        <v>287.7</v>
      </c>
      <c r="G23" s="89">
        <v>8.63</v>
      </c>
      <c r="H23" s="89">
        <v>279.07</v>
      </c>
      <c r="I23" s="92">
        <v>1</v>
      </c>
      <c r="J23" s="89" t="s">
        <v>88</v>
      </c>
      <c r="K23" s="93"/>
      <c r="L23" s="94" t="s">
        <v>1579</v>
      </c>
      <c r="M23" s="89" t="s">
        <v>1797</v>
      </c>
      <c r="N23" s="90" t="s">
        <v>2396</v>
      </c>
      <c r="O23" s="90" t="s">
        <v>2397</v>
      </c>
      <c r="P23" s="89" t="s">
        <v>2325</v>
      </c>
      <c r="Q23" s="95"/>
    </row>
    <row r="24" spans="1:17">
      <c r="A24" s="89">
        <v>23</v>
      </c>
      <c r="B24" s="12" t="s">
        <v>2321</v>
      </c>
      <c r="C24" s="90" t="s">
        <v>2398</v>
      </c>
      <c r="D24" s="41" t="s">
        <v>46</v>
      </c>
      <c r="E24" s="41" t="s">
        <v>46</v>
      </c>
      <c r="F24" s="89">
        <v>331.5</v>
      </c>
      <c r="G24" s="89">
        <v>9.95</v>
      </c>
      <c r="H24" s="89">
        <v>321.55</v>
      </c>
      <c r="I24" s="92">
        <v>1</v>
      </c>
      <c r="J24" s="89" t="s">
        <v>88</v>
      </c>
      <c r="K24" s="93"/>
      <c r="L24" s="94" t="s">
        <v>1579</v>
      </c>
      <c r="M24" s="89" t="s">
        <v>617</v>
      </c>
      <c r="N24" s="90" t="s">
        <v>2399</v>
      </c>
      <c r="O24" s="90" t="s">
        <v>2400</v>
      </c>
      <c r="P24" s="89" t="s">
        <v>2325</v>
      </c>
      <c r="Q24" s="95"/>
    </row>
    <row r="25" spans="1:17">
      <c r="A25" s="89">
        <v>24</v>
      </c>
      <c r="B25" s="12" t="s">
        <v>2333</v>
      </c>
      <c r="C25" s="90" t="s">
        <v>2401</v>
      </c>
      <c r="D25" s="41" t="s">
        <v>46</v>
      </c>
      <c r="E25" s="41" t="s">
        <v>46</v>
      </c>
      <c r="F25" s="89">
        <v>2346.35</v>
      </c>
      <c r="G25" s="89">
        <v>70.39</v>
      </c>
      <c r="H25" s="89">
        <v>2275.96</v>
      </c>
      <c r="I25" s="92">
        <v>1</v>
      </c>
      <c r="J25" s="89" t="s">
        <v>88</v>
      </c>
      <c r="K25" s="93"/>
      <c r="L25" s="94" t="s">
        <v>1579</v>
      </c>
      <c r="M25" s="89" t="s">
        <v>2354</v>
      </c>
      <c r="N25" s="90" t="s">
        <v>2402</v>
      </c>
      <c r="O25" s="90" t="s">
        <v>2403</v>
      </c>
      <c r="P25" s="89" t="s">
        <v>2338</v>
      </c>
      <c r="Q25" s="95"/>
    </row>
    <row r="26" spans="1:17">
      <c r="A26" s="89">
        <v>25</v>
      </c>
      <c r="B26" s="12" t="s">
        <v>2333</v>
      </c>
      <c r="C26" s="90" t="s">
        <v>2404</v>
      </c>
      <c r="D26" s="41" t="s">
        <v>121</v>
      </c>
      <c r="E26" s="41" t="s">
        <v>121</v>
      </c>
      <c r="F26" s="89">
        <v>4248.17</v>
      </c>
      <c r="G26" s="89">
        <v>127.45</v>
      </c>
      <c r="H26" s="89">
        <v>4120.72</v>
      </c>
      <c r="I26" s="92">
        <v>1</v>
      </c>
      <c r="J26" s="89" t="s">
        <v>88</v>
      </c>
      <c r="K26" s="93"/>
      <c r="L26" s="94" t="s">
        <v>2405</v>
      </c>
      <c r="M26" s="89" t="s">
        <v>1797</v>
      </c>
      <c r="N26" s="90" t="s">
        <v>2406</v>
      </c>
      <c r="O26" s="90" t="s">
        <v>2407</v>
      </c>
      <c r="P26" s="89" t="s">
        <v>2338</v>
      </c>
      <c r="Q26" s="95"/>
    </row>
    <row r="27" spans="1:17">
      <c r="A27" s="89">
        <v>26</v>
      </c>
      <c r="B27" s="12" t="s">
        <v>2333</v>
      </c>
      <c r="C27" s="90" t="s">
        <v>2408</v>
      </c>
      <c r="D27" s="41" t="s">
        <v>121</v>
      </c>
      <c r="E27" s="41" t="s">
        <v>121</v>
      </c>
      <c r="F27" s="89">
        <v>7787.97</v>
      </c>
      <c r="G27" s="89">
        <v>233.64</v>
      </c>
      <c r="H27" s="89">
        <v>7554.33</v>
      </c>
      <c r="I27" s="92">
        <v>1</v>
      </c>
      <c r="J27" s="89" t="s">
        <v>88</v>
      </c>
      <c r="K27" s="93"/>
      <c r="L27" s="94" t="s">
        <v>2405</v>
      </c>
      <c r="M27" s="89" t="s">
        <v>2354</v>
      </c>
      <c r="N27" s="90" t="s">
        <v>2409</v>
      </c>
      <c r="O27" s="90" t="s">
        <v>2410</v>
      </c>
      <c r="P27" s="89" t="s">
        <v>2338</v>
      </c>
      <c r="Q27" s="95"/>
    </row>
    <row r="28" spans="1:17">
      <c r="A28" s="89">
        <v>27</v>
      </c>
      <c r="B28" s="12" t="s">
        <v>2321</v>
      </c>
      <c r="C28" s="90" t="s">
        <v>2411</v>
      </c>
      <c r="D28" s="41" t="s">
        <v>46</v>
      </c>
      <c r="E28" s="41" t="s">
        <v>46</v>
      </c>
      <c r="F28" s="89">
        <v>899.35</v>
      </c>
      <c r="G28" s="89">
        <v>26.98</v>
      </c>
      <c r="H28" s="89">
        <v>872.37</v>
      </c>
      <c r="I28" s="92">
        <v>1</v>
      </c>
      <c r="J28" s="89" t="s">
        <v>88</v>
      </c>
      <c r="K28" s="93"/>
      <c r="L28" s="94" t="s">
        <v>1579</v>
      </c>
      <c r="M28" s="89" t="s">
        <v>2354</v>
      </c>
      <c r="N28" s="90" t="s">
        <v>2412</v>
      </c>
      <c r="O28" s="90" t="s">
        <v>2413</v>
      </c>
      <c r="P28" s="89" t="s">
        <v>2325</v>
      </c>
      <c r="Q28" s="95"/>
    </row>
    <row r="29" spans="1:17">
      <c r="A29" s="89">
        <v>28</v>
      </c>
      <c r="B29" s="12" t="s">
        <v>2321</v>
      </c>
      <c r="C29" s="90" t="s">
        <v>2414</v>
      </c>
      <c r="D29" s="41" t="s">
        <v>46</v>
      </c>
      <c r="E29" s="41" t="s">
        <v>46</v>
      </c>
      <c r="F29" s="89">
        <v>899.35</v>
      </c>
      <c r="G29" s="89">
        <v>26.98</v>
      </c>
      <c r="H29" s="89">
        <v>872.37</v>
      </c>
      <c r="I29" s="92">
        <v>1</v>
      </c>
      <c r="J29" s="89" t="s">
        <v>88</v>
      </c>
      <c r="K29" s="93"/>
      <c r="L29" s="94" t="s">
        <v>1579</v>
      </c>
      <c r="M29" s="89" t="s">
        <v>2354</v>
      </c>
      <c r="N29" s="90" t="s">
        <v>2415</v>
      </c>
      <c r="O29" s="90" t="s">
        <v>2416</v>
      </c>
      <c r="P29" s="89" t="s">
        <v>2325</v>
      </c>
      <c r="Q29" s="95"/>
    </row>
    <row r="30" spans="1:17">
      <c r="A30" s="89">
        <v>29</v>
      </c>
      <c r="B30" s="12" t="s">
        <v>2321</v>
      </c>
      <c r="C30" s="90" t="s">
        <v>2417</v>
      </c>
      <c r="D30" s="41" t="s">
        <v>46</v>
      </c>
      <c r="E30" s="41" t="s">
        <v>46</v>
      </c>
      <c r="F30" s="89">
        <v>414.95</v>
      </c>
      <c r="G30" s="89">
        <v>12.45</v>
      </c>
      <c r="H30" s="89">
        <v>402.5</v>
      </c>
      <c r="I30" s="92">
        <v>1</v>
      </c>
      <c r="J30" s="89" t="s">
        <v>88</v>
      </c>
      <c r="K30" s="93"/>
      <c r="L30" s="94" t="s">
        <v>1579</v>
      </c>
      <c r="M30" s="89" t="s">
        <v>2354</v>
      </c>
      <c r="N30" s="90" t="s">
        <v>2418</v>
      </c>
      <c r="O30" s="90" t="s">
        <v>2419</v>
      </c>
      <c r="P30" s="89" t="s">
        <v>2325</v>
      </c>
      <c r="Q30" s="95"/>
    </row>
    <row r="31" spans="1:17">
      <c r="A31" s="89">
        <v>30</v>
      </c>
      <c r="B31" s="12" t="s">
        <v>2321</v>
      </c>
      <c r="C31" s="90" t="s">
        <v>2420</v>
      </c>
      <c r="D31" s="41" t="s">
        <v>46</v>
      </c>
      <c r="E31" s="41" t="s">
        <v>46</v>
      </c>
      <c r="F31" s="89">
        <v>899.35</v>
      </c>
      <c r="G31" s="89">
        <v>26.98</v>
      </c>
      <c r="H31" s="89">
        <v>872.37</v>
      </c>
      <c r="I31" s="92">
        <v>1</v>
      </c>
      <c r="J31" s="89" t="s">
        <v>88</v>
      </c>
      <c r="K31" s="93"/>
      <c r="L31" s="94" t="s">
        <v>1579</v>
      </c>
      <c r="M31" s="89" t="s">
        <v>2354</v>
      </c>
      <c r="N31" s="90" t="s">
        <v>2421</v>
      </c>
      <c r="O31" s="90" t="s">
        <v>2422</v>
      </c>
      <c r="P31" s="89" t="s">
        <v>2325</v>
      </c>
      <c r="Q31" s="95"/>
    </row>
    <row r="32" spans="1:17">
      <c r="A32" s="89">
        <v>31</v>
      </c>
      <c r="B32" s="12" t="s">
        <v>2321</v>
      </c>
      <c r="C32" s="90" t="s">
        <v>2423</v>
      </c>
      <c r="D32" s="41" t="s">
        <v>46</v>
      </c>
      <c r="E32" s="41" t="s">
        <v>46</v>
      </c>
      <c r="F32" s="89">
        <v>899.35</v>
      </c>
      <c r="G32" s="89">
        <v>26.98</v>
      </c>
      <c r="H32" s="89">
        <v>872.37</v>
      </c>
      <c r="I32" s="92">
        <v>1</v>
      </c>
      <c r="J32" s="89" t="s">
        <v>88</v>
      </c>
      <c r="K32" s="93"/>
      <c r="L32" s="94" t="s">
        <v>1579</v>
      </c>
      <c r="M32" s="89" t="s">
        <v>2354</v>
      </c>
      <c r="N32" s="90" t="s">
        <v>2424</v>
      </c>
      <c r="O32" s="90" t="s">
        <v>2425</v>
      </c>
      <c r="P32" s="89" t="s">
        <v>2325</v>
      </c>
      <c r="Q32" s="95"/>
    </row>
    <row r="33" spans="1:17">
      <c r="A33" s="89">
        <v>32</v>
      </c>
      <c r="B33" s="12" t="s">
        <v>2321</v>
      </c>
      <c r="C33" s="90" t="s">
        <v>2426</v>
      </c>
      <c r="D33" s="41" t="s">
        <v>46</v>
      </c>
      <c r="E33" s="41" t="s">
        <v>46</v>
      </c>
      <c r="F33" s="89">
        <v>899.35</v>
      </c>
      <c r="G33" s="89">
        <v>26.98</v>
      </c>
      <c r="H33" s="89">
        <v>872.37</v>
      </c>
      <c r="I33" s="92">
        <v>1</v>
      </c>
      <c r="J33" s="89" t="s">
        <v>88</v>
      </c>
      <c r="K33" s="93"/>
      <c r="L33" s="94" t="s">
        <v>1579</v>
      </c>
      <c r="M33" s="89" t="s">
        <v>2354</v>
      </c>
      <c r="N33" s="90" t="s">
        <v>2427</v>
      </c>
      <c r="O33" s="90" t="s">
        <v>2428</v>
      </c>
      <c r="P33" s="89" t="s">
        <v>2325</v>
      </c>
      <c r="Q33" s="95"/>
    </row>
    <row r="34" spans="1:17">
      <c r="A34" s="89">
        <v>33</v>
      </c>
      <c r="B34" s="12" t="s">
        <v>2321</v>
      </c>
      <c r="C34" s="90" t="s">
        <v>2429</v>
      </c>
      <c r="D34" s="41" t="s">
        <v>46</v>
      </c>
      <c r="E34" s="41" t="s">
        <v>46</v>
      </c>
      <c r="F34" s="89">
        <v>899.35</v>
      </c>
      <c r="G34" s="89">
        <v>26.98</v>
      </c>
      <c r="H34" s="89">
        <v>872.37</v>
      </c>
      <c r="I34" s="92">
        <v>1</v>
      </c>
      <c r="J34" s="89" t="s">
        <v>88</v>
      </c>
      <c r="K34" s="93"/>
      <c r="L34" s="94" t="s">
        <v>1579</v>
      </c>
      <c r="M34" s="89" t="s">
        <v>2354</v>
      </c>
      <c r="N34" s="90" t="s">
        <v>2430</v>
      </c>
      <c r="O34" s="90" t="s">
        <v>2431</v>
      </c>
      <c r="P34" s="89" t="s">
        <v>2325</v>
      </c>
      <c r="Q34" s="95"/>
    </row>
    <row r="35" spans="1:17">
      <c r="A35" s="89">
        <v>34</v>
      </c>
      <c r="B35" s="12" t="s">
        <v>2321</v>
      </c>
      <c r="C35" s="90" t="s">
        <v>2432</v>
      </c>
      <c r="D35" s="41" t="s">
        <v>46</v>
      </c>
      <c r="E35" s="41" t="s">
        <v>46</v>
      </c>
      <c r="F35" s="89">
        <v>899.35</v>
      </c>
      <c r="G35" s="89">
        <v>26.98</v>
      </c>
      <c r="H35" s="89">
        <v>872.37</v>
      </c>
      <c r="I35" s="92">
        <v>1</v>
      </c>
      <c r="J35" s="89" t="s">
        <v>88</v>
      </c>
      <c r="K35" s="93"/>
      <c r="L35" s="94" t="s">
        <v>1579</v>
      </c>
      <c r="M35" s="89" t="s">
        <v>2354</v>
      </c>
      <c r="N35" s="90" t="s">
        <v>2433</v>
      </c>
      <c r="O35" s="90" t="s">
        <v>2434</v>
      </c>
      <c r="P35" s="89" t="s">
        <v>2325</v>
      </c>
      <c r="Q35" s="95"/>
    </row>
    <row r="36" spans="1:17">
      <c r="A36" s="89">
        <v>35</v>
      </c>
      <c r="B36" s="12" t="s">
        <v>2321</v>
      </c>
      <c r="C36" s="90" t="s">
        <v>2435</v>
      </c>
      <c r="D36" s="41" t="s">
        <v>46</v>
      </c>
      <c r="E36" s="41" t="s">
        <v>46</v>
      </c>
      <c r="F36" s="89">
        <v>875.95</v>
      </c>
      <c r="G36" s="89">
        <v>26.28</v>
      </c>
      <c r="H36" s="89">
        <v>849.67</v>
      </c>
      <c r="I36" s="92">
        <v>1</v>
      </c>
      <c r="J36" s="89" t="s">
        <v>88</v>
      </c>
      <c r="K36" s="93"/>
      <c r="L36" s="94" t="s">
        <v>1579</v>
      </c>
      <c r="M36" s="89" t="s">
        <v>1797</v>
      </c>
      <c r="N36" s="90" t="s">
        <v>2436</v>
      </c>
      <c r="O36" s="90" t="s">
        <v>2437</v>
      </c>
      <c r="P36" s="89" t="s">
        <v>2325</v>
      </c>
      <c r="Q36" s="95"/>
    </row>
    <row r="37" spans="1:17">
      <c r="A37" s="89">
        <v>36</v>
      </c>
      <c r="B37" s="12" t="s">
        <v>2321</v>
      </c>
      <c r="C37" s="90" t="s">
        <v>2438</v>
      </c>
      <c r="D37" s="41" t="s">
        <v>46</v>
      </c>
      <c r="E37" s="41" t="s">
        <v>46</v>
      </c>
      <c r="F37" s="89">
        <v>875.95</v>
      </c>
      <c r="G37" s="89">
        <v>26.28</v>
      </c>
      <c r="H37" s="89">
        <v>849.67</v>
      </c>
      <c r="I37" s="92">
        <v>1</v>
      </c>
      <c r="J37" s="89" t="s">
        <v>88</v>
      </c>
      <c r="K37" s="93"/>
      <c r="L37" s="94" t="s">
        <v>1579</v>
      </c>
      <c r="M37" s="89" t="s">
        <v>1797</v>
      </c>
      <c r="N37" s="90" t="s">
        <v>2439</v>
      </c>
      <c r="O37" s="90" t="s">
        <v>2440</v>
      </c>
      <c r="P37" s="89" t="s">
        <v>2325</v>
      </c>
      <c r="Q37" s="95"/>
    </row>
    <row r="38" spans="1:17">
      <c r="A38" s="89">
        <v>37</v>
      </c>
      <c r="B38" s="12" t="s">
        <v>2321</v>
      </c>
      <c r="C38" s="90" t="s">
        <v>2441</v>
      </c>
      <c r="D38" s="41" t="s">
        <v>46</v>
      </c>
      <c r="E38" s="41" t="s">
        <v>46</v>
      </c>
      <c r="F38" s="89">
        <v>6996.98</v>
      </c>
      <c r="G38" s="89">
        <v>209.91</v>
      </c>
      <c r="H38" s="89">
        <v>6787.07</v>
      </c>
      <c r="I38" s="92">
        <v>1</v>
      </c>
      <c r="J38" s="89" t="s">
        <v>88</v>
      </c>
      <c r="K38" s="93"/>
      <c r="L38" s="94" t="s">
        <v>1579</v>
      </c>
      <c r="M38" s="89" t="s">
        <v>1745</v>
      </c>
      <c r="N38" s="90" t="s">
        <v>2442</v>
      </c>
      <c r="O38" s="90" t="s">
        <v>2443</v>
      </c>
      <c r="P38" s="89" t="s">
        <v>2325</v>
      </c>
      <c r="Q38" s="95"/>
    </row>
    <row r="39" spans="1:17">
      <c r="A39" s="89">
        <v>38</v>
      </c>
      <c r="B39" s="12" t="s">
        <v>2321</v>
      </c>
      <c r="C39" s="90" t="s">
        <v>2444</v>
      </c>
      <c r="D39" s="41" t="s">
        <v>43</v>
      </c>
      <c r="E39" s="41" t="s">
        <v>43</v>
      </c>
      <c r="F39" s="89">
        <v>744.55</v>
      </c>
      <c r="G39" s="89">
        <v>22.34</v>
      </c>
      <c r="H39" s="89">
        <v>722.21</v>
      </c>
      <c r="I39" s="92">
        <v>1</v>
      </c>
      <c r="J39" s="89" t="s">
        <v>88</v>
      </c>
      <c r="K39" s="93"/>
      <c r="L39" s="94" t="s">
        <v>1570</v>
      </c>
      <c r="M39" s="89" t="s">
        <v>2001</v>
      </c>
      <c r="N39" s="90" t="s">
        <v>2445</v>
      </c>
      <c r="O39" s="90" t="s">
        <v>2446</v>
      </c>
      <c r="P39" s="89" t="s">
        <v>2325</v>
      </c>
      <c r="Q39" s="95"/>
    </row>
    <row r="40" spans="1:17">
      <c r="A40" s="89">
        <v>39</v>
      </c>
      <c r="B40" s="12" t="s">
        <v>2321</v>
      </c>
      <c r="C40" s="90" t="s">
        <v>2447</v>
      </c>
      <c r="D40" s="41" t="s">
        <v>46</v>
      </c>
      <c r="E40" s="41" t="s">
        <v>46</v>
      </c>
      <c r="F40" s="89">
        <v>744.55</v>
      </c>
      <c r="G40" s="89">
        <v>22.34</v>
      </c>
      <c r="H40" s="89">
        <v>722.21</v>
      </c>
      <c r="I40" s="92">
        <v>1</v>
      </c>
      <c r="J40" s="89" t="s">
        <v>88</v>
      </c>
      <c r="K40" s="93"/>
      <c r="L40" s="94" t="s">
        <v>1579</v>
      </c>
      <c r="M40" s="89" t="s">
        <v>2001</v>
      </c>
      <c r="N40" s="90" t="s">
        <v>2448</v>
      </c>
      <c r="O40" s="90" t="s">
        <v>2449</v>
      </c>
      <c r="P40" s="89" t="s">
        <v>2325</v>
      </c>
      <c r="Q40" s="95"/>
    </row>
    <row r="41" spans="1:17">
      <c r="A41" s="89">
        <v>40</v>
      </c>
      <c r="B41" s="12" t="s">
        <v>2321</v>
      </c>
      <c r="C41" s="90" t="s">
        <v>2450</v>
      </c>
      <c r="D41" s="41" t="s">
        <v>46</v>
      </c>
      <c r="E41" s="41" t="s">
        <v>46</v>
      </c>
      <c r="F41" s="89">
        <v>875.95</v>
      </c>
      <c r="G41" s="89">
        <v>26.28</v>
      </c>
      <c r="H41" s="89">
        <v>849.67</v>
      </c>
      <c r="I41" s="92">
        <v>1</v>
      </c>
      <c r="J41" s="89" t="s">
        <v>88</v>
      </c>
      <c r="K41" s="93"/>
      <c r="L41" s="94" t="s">
        <v>1579</v>
      </c>
      <c r="M41" s="89" t="s">
        <v>2368</v>
      </c>
      <c r="N41" s="90" t="s">
        <v>2451</v>
      </c>
      <c r="O41" s="90" t="s">
        <v>2452</v>
      </c>
      <c r="P41" s="89" t="s">
        <v>2325</v>
      </c>
      <c r="Q41" s="95"/>
    </row>
    <row r="42" spans="1:17">
      <c r="A42" s="89">
        <v>41</v>
      </c>
      <c r="B42" s="12" t="s">
        <v>2321</v>
      </c>
      <c r="C42" s="90" t="s">
        <v>2453</v>
      </c>
      <c r="D42" s="41" t="s">
        <v>43</v>
      </c>
      <c r="E42" s="41" t="s">
        <v>43</v>
      </c>
      <c r="F42" s="89">
        <v>332.3</v>
      </c>
      <c r="G42" s="89">
        <v>171.07</v>
      </c>
      <c r="H42" s="89">
        <v>161.23</v>
      </c>
      <c r="I42" s="92">
        <v>1</v>
      </c>
      <c r="J42" s="89" t="s">
        <v>88</v>
      </c>
      <c r="K42" s="93"/>
      <c r="L42" s="94" t="s">
        <v>1570</v>
      </c>
      <c r="M42" s="89" t="s">
        <v>2354</v>
      </c>
      <c r="N42" s="90" t="s">
        <v>2454</v>
      </c>
      <c r="O42" s="90" t="s">
        <v>2455</v>
      </c>
      <c r="P42" s="89" t="s">
        <v>2325</v>
      </c>
      <c r="Q42" s="95"/>
    </row>
    <row r="43" spans="1:17">
      <c r="A43" s="89">
        <v>42</v>
      </c>
      <c r="B43" s="12" t="s">
        <v>2321</v>
      </c>
      <c r="C43" s="90" t="s">
        <v>2456</v>
      </c>
      <c r="D43" s="41" t="s">
        <v>43</v>
      </c>
      <c r="E43" s="41" t="s">
        <v>43</v>
      </c>
      <c r="F43" s="89">
        <v>5614.94</v>
      </c>
      <c r="G43" s="89">
        <v>168.45</v>
      </c>
      <c r="H43" s="89">
        <v>5446.49</v>
      </c>
      <c r="I43" s="92">
        <v>1</v>
      </c>
      <c r="J43" s="89" t="s">
        <v>88</v>
      </c>
      <c r="K43" s="93"/>
      <c r="L43" s="94" t="s">
        <v>1570</v>
      </c>
      <c r="M43" s="89" t="s">
        <v>2354</v>
      </c>
      <c r="N43" s="90" t="s">
        <v>2457</v>
      </c>
      <c r="O43" s="90" t="s">
        <v>2458</v>
      </c>
      <c r="P43" s="89" t="s">
        <v>2325</v>
      </c>
      <c r="Q43" s="95"/>
    </row>
    <row r="44" spans="1:17">
      <c r="A44" s="89">
        <v>43</v>
      </c>
      <c r="B44" s="12" t="s">
        <v>2321</v>
      </c>
      <c r="C44" s="90" t="s">
        <v>2459</v>
      </c>
      <c r="D44" s="41" t="s">
        <v>46</v>
      </c>
      <c r="E44" s="41" t="s">
        <v>46</v>
      </c>
      <c r="F44" s="89">
        <v>8033.43</v>
      </c>
      <c r="G44" s="89">
        <v>241</v>
      </c>
      <c r="H44" s="89">
        <v>7792.43</v>
      </c>
      <c r="I44" s="92">
        <v>1</v>
      </c>
      <c r="J44" s="89" t="s">
        <v>88</v>
      </c>
      <c r="K44" s="93"/>
      <c r="L44" s="94" t="s">
        <v>1579</v>
      </c>
      <c r="M44" s="89" t="s">
        <v>2354</v>
      </c>
      <c r="N44" s="90" t="s">
        <v>2460</v>
      </c>
      <c r="O44" s="90" t="s">
        <v>2461</v>
      </c>
      <c r="P44" s="89" t="s">
        <v>2325</v>
      </c>
      <c r="Q44" s="95"/>
    </row>
    <row r="45" spans="1:17">
      <c r="A45" s="89">
        <v>44</v>
      </c>
      <c r="B45" s="12" t="s">
        <v>2321</v>
      </c>
      <c r="C45" s="90" t="s">
        <v>2462</v>
      </c>
      <c r="D45" s="41" t="s">
        <v>46</v>
      </c>
      <c r="E45" s="41" t="s">
        <v>46</v>
      </c>
      <c r="F45" s="89">
        <v>953.7</v>
      </c>
      <c r="G45" s="89">
        <v>28.61</v>
      </c>
      <c r="H45" s="89">
        <v>925.09</v>
      </c>
      <c r="I45" s="92">
        <v>1</v>
      </c>
      <c r="J45" s="89" t="s">
        <v>88</v>
      </c>
      <c r="K45" s="93"/>
      <c r="L45" s="94" t="s">
        <v>1579</v>
      </c>
      <c r="M45" s="89" t="s">
        <v>2354</v>
      </c>
      <c r="N45" s="90" t="s">
        <v>2463</v>
      </c>
      <c r="O45" s="90" t="s">
        <v>2464</v>
      </c>
      <c r="P45" s="89" t="s">
        <v>2325</v>
      </c>
      <c r="Q45" s="95"/>
    </row>
    <row r="46" spans="1:17">
      <c r="A46" s="89">
        <v>45</v>
      </c>
      <c r="B46" s="12" t="s">
        <v>2321</v>
      </c>
      <c r="C46" s="90" t="s">
        <v>2465</v>
      </c>
      <c r="D46" s="41" t="s">
        <v>46</v>
      </c>
      <c r="E46" s="41" t="s">
        <v>46</v>
      </c>
      <c r="F46" s="89">
        <v>7386.45</v>
      </c>
      <c r="G46" s="89">
        <v>221.59</v>
      </c>
      <c r="H46" s="89">
        <v>7164.86</v>
      </c>
      <c r="I46" s="92">
        <v>1</v>
      </c>
      <c r="J46" s="89" t="s">
        <v>88</v>
      </c>
      <c r="K46" s="93"/>
      <c r="L46" s="94" t="s">
        <v>1579</v>
      </c>
      <c r="M46" s="89" t="s">
        <v>2354</v>
      </c>
      <c r="N46" s="90" t="s">
        <v>2466</v>
      </c>
      <c r="O46" s="90" t="s">
        <v>2467</v>
      </c>
      <c r="P46" s="89" t="s">
        <v>2325</v>
      </c>
      <c r="Q46" s="95"/>
    </row>
    <row r="47" spans="1:17">
      <c r="A47" s="89">
        <v>46</v>
      </c>
      <c r="B47" s="12" t="s">
        <v>2321</v>
      </c>
      <c r="C47" s="90" t="s">
        <v>2468</v>
      </c>
      <c r="D47" s="41" t="s">
        <v>46</v>
      </c>
      <c r="E47" s="41" t="s">
        <v>46</v>
      </c>
      <c r="F47" s="89">
        <v>899.35</v>
      </c>
      <c r="G47" s="89">
        <v>26.98</v>
      </c>
      <c r="H47" s="89">
        <v>872.37</v>
      </c>
      <c r="I47" s="92">
        <v>1</v>
      </c>
      <c r="J47" s="89" t="s">
        <v>88</v>
      </c>
      <c r="K47" s="93"/>
      <c r="L47" s="94" t="s">
        <v>1579</v>
      </c>
      <c r="M47" s="89" t="s">
        <v>2354</v>
      </c>
      <c r="N47" s="90" t="s">
        <v>2469</v>
      </c>
      <c r="O47" s="90" t="s">
        <v>2470</v>
      </c>
      <c r="P47" s="89" t="s">
        <v>2325</v>
      </c>
      <c r="Q47" s="95"/>
    </row>
    <row r="48" spans="1:17">
      <c r="A48" s="89">
        <v>47</v>
      </c>
      <c r="B48" s="12" t="s">
        <v>2321</v>
      </c>
      <c r="C48" s="90" t="s">
        <v>2471</v>
      </c>
      <c r="D48" s="41" t="s">
        <v>46</v>
      </c>
      <c r="E48" s="41" t="s">
        <v>46</v>
      </c>
      <c r="F48" s="89">
        <v>899.35</v>
      </c>
      <c r="G48" s="89">
        <v>26.98</v>
      </c>
      <c r="H48" s="89">
        <v>872.37</v>
      </c>
      <c r="I48" s="92">
        <v>1</v>
      </c>
      <c r="J48" s="89" t="s">
        <v>88</v>
      </c>
      <c r="K48" s="93"/>
      <c r="L48" s="94" t="s">
        <v>1579</v>
      </c>
      <c r="M48" s="89" t="s">
        <v>2354</v>
      </c>
      <c r="N48" s="90" t="s">
        <v>2472</v>
      </c>
      <c r="O48" s="90" t="s">
        <v>2473</v>
      </c>
      <c r="P48" s="89" t="s">
        <v>2325</v>
      </c>
      <c r="Q48" s="95"/>
    </row>
    <row r="49" spans="1:17">
      <c r="A49" s="89">
        <v>48</v>
      </c>
      <c r="B49" s="12" t="s">
        <v>2321</v>
      </c>
      <c r="C49" s="90" t="s">
        <v>2474</v>
      </c>
      <c r="D49" s="41" t="s">
        <v>46</v>
      </c>
      <c r="E49" s="41" t="s">
        <v>46</v>
      </c>
      <c r="F49" s="89">
        <v>899.35</v>
      </c>
      <c r="G49" s="89">
        <v>26.98</v>
      </c>
      <c r="H49" s="89">
        <v>872.37</v>
      </c>
      <c r="I49" s="92">
        <v>1</v>
      </c>
      <c r="J49" s="89" t="s">
        <v>88</v>
      </c>
      <c r="K49" s="93"/>
      <c r="L49" s="94" t="s">
        <v>1579</v>
      </c>
      <c r="M49" s="89" t="s">
        <v>2354</v>
      </c>
      <c r="N49" s="90" t="s">
        <v>2475</v>
      </c>
      <c r="O49" s="90" t="s">
        <v>2476</v>
      </c>
      <c r="P49" s="89" t="s">
        <v>2325</v>
      </c>
      <c r="Q49" s="95"/>
    </row>
    <row r="50" spans="1:17">
      <c r="A50" s="89">
        <v>49</v>
      </c>
      <c r="B50" s="12" t="s">
        <v>2321</v>
      </c>
      <c r="C50" s="90" t="s">
        <v>2477</v>
      </c>
      <c r="D50" s="41" t="s">
        <v>46</v>
      </c>
      <c r="E50" s="41" t="s">
        <v>46</v>
      </c>
      <c r="F50" s="89">
        <v>875.95</v>
      </c>
      <c r="G50" s="89">
        <v>26.28</v>
      </c>
      <c r="H50" s="89">
        <v>849.67</v>
      </c>
      <c r="I50" s="92">
        <v>1</v>
      </c>
      <c r="J50" s="89" t="s">
        <v>88</v>
      </c>
      <c r="K50" s="93"/>
      <c r="L50" s="94" t="s">
        <v>1579</v>
      </c>
      <c r="M50" s="89" t="s">
        <v>2354</v>
      </c>
      <c r="N50" s="90" t="s">
        <v>2478</v>
      </c>
      <c r="O50" s="90" t="s">
        <v>2479</v>
      </c>
      <c r="P50" s="89" t="s">
        <v>2325</v>
      </c>
      <c r="Q50" s="95"/>
    </row>
    <row r="51" spans="1:17">
      <c r="A51" s="89">
        <v>50</v>
      </c>
      <c r="B51" s="12" t="s">
        <v>2321</v>
      </c>
      <c r="C51" s="90" t="s">
        <v>2480</v>
      </c>
      <c r="D51" s="41" t="s">
        <v>46</v>
      </c>
      <c r="E51" s="41" t="s">
        <v>46</v>
      </c>
      <c r="F51" s="89">
        <v>2859.89</v>
      </c>
      <c r="G51" s="89">
        <v>85.8</v>
      </c>
      <c r="H51" s="89">
        <v>2774.09</v>
      </c>
      <c r="I51" s="92">
        <v>1</v>
      </c>
      <c r="J51" s="89" t="s">
        <v>88</v>
      </c>
      <c r="K51" s="93"/>
      <c r="L51" s="94" t="s">
        <v>1579</v>
      </c>
      <c r="M51" s="89" t="s">
        <v>2354</v>
      </c>
      <c r="N51" s="90" t="s">
        <v>2481</v>
      </c>
      <c r="O51" s="90" t="s">
        <v>2482</v>
      </c>
      <c r="P51" s="89" t="s">
        <v>2325</v>
      </c>
      <c r="Q51" s="95"/>
    </row>
    <row r="52" spans="1:17">
      <c r="A52" s="89">
        <v>51</v>
      </c>
      <c r="B52" s="12" t="s">
        <v>2321</v>
      </c>
      <c r="C52" s="90" t="s">
        <v>2483</v>
      </c>
      <c r="D52" s="41" t="s">
        <v>46</v>
      </c>
      <c r="E52" s="41" t="s">
        <v>46</v>
      </c>
      <c r="F52" s="89">
        <v>899.35</v>
      </c>
      <c r="G52" s="89">
        <v>26.98</v>
      </c>
      <c r="H52" s="89">
        <v>872.37</v>
      </c>
      <c r="I52" s="92">
        <v>1</v>
      </c>
      <c r="J52" s="89" t="s">
        <v>88</v>
      </c>
      <c r="K52" s="93"/>
      <c r="L52" s="94" t="s">
        <v>1579</v>
      </c>
      <c r="M52" s="89" t="s">
        <v>2354</v>
      </c>
      <c r="N52" s="90" t="s">
        <v>2484</v>
      </c>
      <c r="O52" s="90" t="s">
        <v>2485</v>
      </c>
      <c r="P52" s="89" t="s">
        <v>2325</v>
      </c>
      <c r="Q52" s="95"/>
    </row>
    <row r="53" spans="1:17">
      <c r="A53" s="89">
        <v>52</v>
      </c>
      <c r="B53" s="12" t="s">
        <v>2321</v>
      </c>
      <c r="C53" s="90" t="s">
        <v>2486</v>
      </c>
      <c r="D53" s="41" t="s">
        <v>46</v>
      </c>
      <c r="E53" s="41" t="s">
        <v>46</v>
      </c>
      <c r="F53" s="89">
        <v>899.35</v>
      </c>
      <c r="G53" s="89">
        <v>26.98</v>
      </c>
      <c r="H53" s="89">
        <v>872.37</v>
      </c>
      <c r="I53" s="92">
        <v>1</v>
      </c>
      <c r="J53" s="89" t="s">
        <v>88</v>
      </c>
      <c r="K53" s="93"/>
      <c r="L53" s="94" t="s">
        <v>1579</v>
      </c>
      <c r="M53" s="89" t="s">
        <v>2354</v>
      </c>
      <c r="N53" s="90" t="s">
        <v>2487</v>
      </c>
      <c r="O53" s="90" t="s">
        <v>2488</v>
      </c>
      <c r="P53" s="89" t="s">
        <v>2325</v>
      </c>
      <c r="Q53" s="95"/>
    </row>
    <row r="54" spans="1:17">
      <c r="A54" s="89">
        <v>53</v>
      </c>
      <c r="B54" s="12" t="s">
        <v>2333</v>
      </c>
      <c r="C54" s="90" t="s">
        <v>2489</v>
      </c>
      <c r="D54" s="41" t="s">
        <v>46</v>
      </c>
      <c r="E54" s="41" t="s">
        <v>46</v>
      </c>
      <c r="F54" s="89">
        <v>506.89</v>
      </c>
      <c r="G54" s="89">
        <v>15.21</v>
      </c>
      <c r="H54" s="89">
        <v>491.68</v>
      </c>
      <c r="I54" s="92">
        <v>1</v>
      </c>
      <c r="J54" s="89" t="s">
        <v>88</v>
      </c>
      <c r="K54" s="93"/>
      <c r="L54" s="94" t="s">
        <v>1579</v>
      </c>
      <c r="M54" s="89" t="s">
        <v>2354</v>
      </c>
      <c r="N54" s="90" t="s">
        <v>2490</v>
      </c>
      <c r="O54" s="90" t="s">
        <v>2491</v>
      </c>
      <c r="P54" s="89" t="s">
        <v>2338</v>
      </c>
      <c r="Q54" s="95"/>
    </row>
    <row r="55" spans="1:17">
      <c r="A55" s="89">
        <v>54</v>
      </c>
      <c r="B55" s="12" t="s">
        <v>2321</v>
      </c>
      <c r="C55" s="90" t="s">
        <v>2492</v>
      </c>
      <c r="D55" s="41" t="s">
        <v>46</v>
      </c>
      <c r="E55" s="41" t="s">
        <v>46</v>
      </c>
      <c r="F55" s="89">
        <v>899.35</v>
      </c>
      <c r="G55" s="89">
        <v>26.98</v>
      </c>
      <c r="H55" s="89">
        <v>872.37</v>
      </c>
      <c r="I55" s="92">
        <v>1</v>
      </c>
      <c r="J55" s="89" t="s">
        <v>88</v>
      </c>
      <c r="K55" s="93"/>
      <c r="L55" s="94" t="s">
        <v>1579</v>
      </c>
      <c r="M55" s="89" t="s">
        <v>2354</v>
      </c>
      <c r="N55" s="90" t="s">
        <v>2493</v>
      </c>
      <c r="O55" s="90" t="s">
        <v>2494</v>
      </c>
      <c r="P55" s="89" t="s">
        <v>2325</v>
      </c>
      <c r="Q55" s="95"/>
    </row>
    <row r="56" spans="1:17">
      <c r="A56" s="89">
        <v>55</v>
      </c>
      <c r="B56" s="12" t="s">
        <v>2321</v>
      </c>
      <c r="C56" s="90" t="s">
        <v>2495</v>
      </c>
      <c r="D56" s="41" t="s">
        <v>46</v>
      </c>
      <c r="E56" s="41" t="s">
        <v>46</v>
      </c>
      <c r="F56" s="89">
        <v>899.35</v>
      </c>
      <c r="G56" s="89">
        <v>26.98</v>
      </c>
      <c r="H56" s="89">
        <v>872.37</v>
      </c>
      <c r="I56" s="92">
        <v>1</v>
      </c>
      <c r="J56" s="89" t="s">
        <v>88</v>
      </c>
      <c r="K56" s="93"/>
      <c r="L56" s="94" t="s">
        <v>1579</v>
      </c>
      <c r="M56" s="89" t="s">
        <v>2354</v>
      </c>
      <c r="N56" s="90" t="s">
        <v>2496</v>
      </c>
      <c r="O56" s="90" t="s">
        <v>2497</v>
      </c>
      <c r="P56" s="89" t="s">
        <v>2325</v>
      </c>
      <c r="Q56" s="95"/>
    </row>
    <row r="57" spans="1:17">
      <c r="A57" s="89">
        <v>56</v>
      </c>
      <c r="B57" s="12" t="s">
        <v>2321</v>
      </c>
      <c r="C57" s="90" t="s">
        <v>2498</v>
      </c>
      <c r="D57" s="41" t="s">
        <v>46</v>
      </c>
      <c r="E57" s="41" t="s">
        <v>46</v>
      </c>
      <c r="F57" s="89">
        <v>899.35</v>
      </c>
      <c r="G57" s="89">
        <v>26.98</v>
      </c>
      <c r="H57" s="89">
        <v>872.37</v>
      </c>
      <c r="I57" s="92">
        <v>1</v>
      </c>
      <c r="J57" s="89" t="s">
        <v>88</v>
      </c>
      <c r="K57" s="93"/>
      <c r="L57" s="94" t="s">
        <v>1579</v>
      </c>
      <c r="M57" s="89" t="s">
        <v>2354</v>
      </c>
      <c r="N57" s="90" t="s">
        <v>2499</v>
      </c>
      <c r="O57" s="90" t="s">
        <v>2500</v>
      </c>
      <c r="P57" s="89" t="s">
        <v>2325</v>
      </c>
      <c r="Q57" s="95"/>
    </row>
    <row r="58" spans="1:17">
      <c r="A58" s="89">
        <v>57</v>
      </c>
      <c r="B58" s="12" t="s">
        <v>2321</v>
      </c>
      <c r="C58" s="90" t="s">
        <v>2501</v>
      </c>
      <c r="D58" s="41" t="s">
        <v>46</v>
      </c>
      <c r="E58" s="41" t="s">
        <v>46</v>
      </c>
      <c r="F58" s="89">
        <v>899.35</v>
      </c>
      <c r="G58" s="89">
        <v>26.98</v>
      </c>
      <c r="H58" s="89">
        <v>872.37</v>
      </c>
      <c r="I58" s="92">
        <v>1</v>
      </c>
      <c r="J58" s="89" t="s">
        <v>88</v>
      </c>
      <c r="K58" s="93"/>
      <c r="L58" s="94" t="s">
        <v>1579</v>
      </c>
      <c r="M58" s="89" t="s">
        <v>2354</v>
      </c>
      <c r="N58" s="90" t="s">
        <v>2502</v>
      </c>
      <c r="O58" s="90" t="s">
        <v>2503</v>
      </c>
      <c r="P58" s="89" t="s">
        <v>2325</v>
      </c>
      <c r="Q58" s="95"/>
    </row>
    <row r="59" spans="1:17">
      <c r="A59" s="89">
        <v>58</v>
      </c>
      <c r="B59" s="12" t="s">
        <v>2321</v>
      </c>
      <c r="C59" s="90" t="s">
        <v>2504</v>
      </c>
      <c r="D59" s="41" t="s">
        <v>46</v>
      </c>
      <c r="E59" s="41" t="s">
        <v>46</v>
      </c>
      <c r="F59" s="89">
        <v>899.35</v>
      </c>
      <c r="G59" s="89">
        <v>26.98</v>
      </c>
      <c r="H59" s="89">
        <v>872.37</v>
      </c>
      <c r="I59" s="92">
        <v>1</v>
      </c>
      <c r="J59" s="89" t="s">
        <v>88</v>
      </c>
      <c r="K59" s="93"/>
      <c r="L59" s="94" t="s">
        <v>1579</v>
      </c>
      <c r="M59" s="89" t="s">
        <v>2354</v>
      </c>
      <c r="N59" s="90" t="s">
        <v>2505</v>
      </c>
      <c r="O59" s="90" t="s">
        <v>2506</v>
      </c>
      <c r="P59" s="89" t="s">
        <v>2325</v>
      </c>
      <c r="Q59" s="95"/>
    </row>
    <row r="60" spans="1:17">
      <c r="A60" s="89">
        <v>59</v>
      </c>
      <c r="B60" s="12" t="s">
        <v>2321</v>
      </c>
      <c r="C60" s="90" t="s">
        <v>2507</v>
      </c>
      <c r="D60" s="41" t="s">
        <v>46</v>
      </c>
      <c r="E60" s="41" t="s">
        <v>46</v>
      </c>
      <c r="F60" s="89">
        <v>414.95</v>
      </c>
      <c r="G60" s="89">
        <v>12.45</v>
      </c>
      <c r="H60" s="89">
        <v>402.5</v>
      </c>
      <c r="I60" s="92">
        <v>1</v>
      </c>
      <c r="J60" s="89" t="s">
        <v>88</v>
      </c>
      <c r="K60" s="93"/>
      <c r="L60" s="94" t="s">
        <v>1579</v>
      </c>
      <c r="M60" s="89" t="s">
        <v>2354</v>
      </c>
      <c r="N60" s="90" t="s">
        <v>2508</v>
      </c>
      <c r="O60" s="90" t="s">
        <v>2509</v>
      </c>
      <c r="P60" s="89" t="s">
        <v>2325</v>
      </c>
      <c r="Q60" s="95"/>
    </row>
    <row r="61" spans="1:17">
      <c r="A61" s="89">
        <v>60</v>
      </c>
      <c r="B61" s="12" t="s">
        <v>2321</v>
      </c>
      <c r="C61" s="90" t="s">
        <v>2510</v>
      </c>
      <c r="D61" s="41" t="s">
        <v>46</v>
      </c>
      <c r="E61" s="41" t="s">
        <v>46</v>
      </c>
      <c r="F61" s="89">
        <v>899.35</v>
      </c>
      <c r="G61" s="89">
        <v>26.98</v>
      </c>
      <c r="H61" s="89">
        <v>872.37</v>
      </c>
      <c r="I61" s="92">
        <v>1</v>
      </c>
      <c r="J61" s="89" t="s">
        <v>88</v>
      </c>
      <c r="K61" s="93"/>
      <c r="L61" s="94" t="s">
        <v>1579</v>
      </c>
      <c r="M61" s="89" t="s">
        <v>2354</v>
      </c>
      <c r="N61" s="90" t="s">
        <v>2511</v>
      </c>
      <c r="O61" s="90" t="s">
        <v>2512</v>
      </c>
      <c r="P61" s="89" t="s">
        <v>2325</v>
      </c>
      <c r="Q61" s="95"/>
    </row>
    <row r="62" spans="1:17">
      <c r="A62" s="89">
        <v>61</v>
      </c>
      <c r="B62" s="12" t="s">
        <v>2321</v>
      </c>
      <c r="C62" s="90" t="s">
        <v>2513</v>
      </c>
      <c r="D62" s="41" t="s">
        <v>46</v>
      </c>
      <c r="E62" s="41" t="s">
        <v>46</v>
      </c>
      <c r="F62" s="89">
        <v>8033.43</v>
      </c>
      <c r="G62" s="89">
        <v>241</v>
      </c>
      <c r="H62" s="89">
        <v>7792.43</v>
      </c>
      <c r="I62" s="92">
        <v>1</v>
      </c>
      <c r="J62" s="89" t="s">
        <v>88</v>
      </c>
      <c r="K62" s="93"/>
      <c r="L62" s="94" t="s">
        <v>1579</v>
      </c>
      <c r="M62" s="89" t="s">
        <v>2354</v>
      </c>
      <c r="N62" s="90" t="s">
        <v>2514</v>
      </c>
      <c r="O62" s="90" t="s">
        <v>2515</v>
      </c>
      <c r="P62" s="89" t="s">
        <v>2325</v>
      </c>
      <c r="Q62" s="95"/>
    </row>
    <row r="63" spans="1:17">
      <c r="A63" s="89">
        <v>62</v>
      </c>
      <c r="B63" s="12" t="s">
        <v>2321</v>
      </c>
      <c r="C63" s="90" t="s">
        <v>2516</v>
      </c>
      <c r="D63" s="41" t="s">
        <v>46</v>
      </c>
      <c r="E63" s="41" t="s">
        <v>46</v>
      </c>
      <c r="F63" s="89">
        <v>299.7</v>
      </c>
      <c r="G63" s="89">
        <v>8.99</v>
      </c>
      <c r="H63" s="89">
        <v>290.71</v>
      </c>
      <c r="I63" s="92">
        <v>1</v>
      </c>
      <c r="J63" s="89" t="s">
        <v>88</v>
      </c>
      <c r="K63" s="93"/>
      <c r="L63" s="94" t="s">
        <v>1579</v>
      </c>
      <c r="M63" s="89" t="s">
        <v>2354</v>
      </c>
      <c r="N63" s="90" t="s">
        <v>2517</v>
      </c>
      <c r="O63" s="90" t="s">
        <v>2518</v>
      </c>
      <c r="P63" s="89" t="s">
        <v>2325</v>
      </c>
      <c r="Q63" s="95"/>
    </row>
    <row r="64" spans="1:17">
      <c r="A64" s="89">
        <v>63</v>
      </c>
      <c r="B64" s="12" t="s">
        <v>2321</v>
      </c>
      <c r="C64" s="90" t="s">
        <v>2519</v>
      </c>
      <c r="D64" s="41" t="s">
        <v>43</v>
      </c>
      <c r="E64" s="41" t="s">
        <v>43</v>
      </c>
      <c r="F64" s="89">
        <v>386.18</v>
      </c>
      <c r="G64" s="89">
        <v>202.1</v>
      </c>
      <c r="H64" s="89">
        <v>184.08</v>
      </c>
      <c r="I64" s="92">
        <v>1</v>
      </c>
      <c r="J64" s="89" t="s">
        <v>88</v>
      </c>
      <c r="K64" s="93"/>
      <c r="L64" s="94" t="s">
        <v>1570</v>
      </c>
      <c r="M64" s="89" t="s">
        <v>1797</v>
      </c>
      <c r="N64" s="90" t="s">
        <v>2520</v>
      </c>
      <c r="O64" s="90" t="s">
        <v>2521</v>
      </c>
      <c r="P64" s="89" t="s">
        <v>2325</v>
      </c>
      <c r="Q64" s="95"/>
    </row>
    <row r="65" spans="1:17">
      <c r="A65" s="89">
        <v>64</v>
      </c>
      <c r="B65" s="12" t="s">
        <v>2321</v>
      </c>
      <c r="C65" s="90" t="s">
        <v>2522</v>
      </c>
      <c r="D65" s="41" t="s">
        <v>46</v>
      </c>
      <c r="E65" s="41" t="s">
        <v>46</v>
      </c>
      <c r="F65" s="89">
        <v>4859.07</v>
      </c>
      <c r="G65" s="89">
        <v>145.77</v>
      </c>
      <c r="H65" s="89">
        <v>4713.3</v>
      </c>
      <c r="I65" s="92">
        <v>1</v>
      </c>
      <c r="J65" s="89" t="s">
        <v>88</v>
      </c>
      <c r="K65" s="93"/>
      <c r="L65" s="94" t="s">
        <v>1579</v>
      </c>
      <c r="M65" s="89" t="s">
        <v>1797</v>
      </c>
      <c r="N65" s="90" t="s">
        <v>2523</v>
      </c>
      <c r="O65" s="90" t="s">
        <v>2524</v>
      </c>
      <c r="P65" s="89" t="s">
        <v>2325</v>
      </c>
      <c r="Q65" s="95"/>
    </row>
    <row r="66" spans="1:17">
      <c r="A66" s="89">
        <v>65</v>
      </c>
      <c r="B66" s="12" t="s">
        <v>2321</v>
      </c>
      <c r="C66" s="90" t="s">
        <v>2525</v>
      </c>
      <c r="D66" s="41" t="s">
        <v>46</v>
      </c>
      <c r="E66" s="41" t="s">
        <v>46</v>
      </c>
      <c r="F66" s="89">
        <v>6889.59</v>
      </c>
      <c r="G66" s="89">
        <v>206.69</v>
      </c>
      <c r="H66" s="89">
        <v>6682.9</v>
      </c>
      <c r="I66" s="92">
        <v>1</v>
      </c>
      <c r="J66" s="89" t="s">
        <v>88</v>
      </c>
      <c r="K66" s="93"/>
      <c r="L66" s="94" t="s">
        <v>1579</v>
      </c>
      <c r="M66" s="89" t="s">
        <v>1797</v>
      </c>
      <c r="N66" s="90" t="s">
        <v>2526</v>
      </c>
      <c r="O66" s="90" t="s">
        <v>2527</v>
      </c>
      <c r="P66" s="89" t="s">
        <v>2325</v>
      </c>
      <c r="Q66" s="95"/>
    </row>
    <row r="67" spans="1:17">
      <c r="A67" s="89">
        <v>66</v>
      </c>
      <c r="B67" s="12" t="s">
        <v>2333</v>
      </c>
      <c r="C67" s="90" t="s">
        <v>2528</v>
      </c>
      <c r="D67" s="41" t="s">
        <v>46</v>
      </c>
      <c r="E67" s="41" t="s">
        <v>46</v>
      </c>
      <c r="F67" s="89">
        <v>899.35</v>
      </c>
      <c r="G67" s="89">
        <v>26.98</v>
      </c>
      <c r="H67" s="89">
        <v>872.37</v>
      </c>
      <c r="I67" s="92">
        <v>1</v>
      </c>
      <c r="J67" s="89" t="s">
        <v>88</v>
      </c>
      <c r="K67" s="93"/>
      <c r="L67" s="94" t="s">
        <v>1579</v>
      </c>
      <c r="M67" s="89" t="s">
        <v>1797</v>
      </c>
      <c r="N67" s="90" t="s">
        <v>2529</v>
      </c>
      <c r="O67" s="90" t="s">
        <v>2530</v>
      </c>
      <c r="P67" s="89" t="s">
        <v>2338</v>
      </c>
      <c r="Q67" s="95"/>
    </row>
    <row r="68" spans="1:17">
      <c r="A68" s="89">
        <v>67</v>
      </c>
      <c r="B68" s="12" t="s">
        <v>2321</v>
      </c>
      <c r="C68" s="90" t="s">
        <v>2531</v>
      </c>
      <c r="D68" s="41" t="s">
        <v>46</v>
      </c>
      <c r="E68" s="41" t="s">
        <v>46</v>
      </c>
      <c r="F68" s="89">
        <v>3355.18</v>
      </c>
      <c r="G68" s="89">
        <v>100.66</v>
      </c>
      <c r="H68" s="89">
        <v>3254.52</v>
      </c>
      <c r="I68" s="92">
        <v>1</v>
      </c>
      <c r="J68" s="89" t="s">
        <v>88</v>
      </c>
      <c r="K68" s="93"/>
      <c r="L68" s="94" t="s">
        <v>1579</v>
      </c>
      <c r="M68" s="89" t="s">
        <v>617</v>
      </c>
      <c r="N68" s="90" t="s">
        <v>2532</v>
      </c>
      <c r="O68" s="90" t="s">
        <v>2533</v>
      </c>
      <c r="P68" s="89" t="s">
        <v>2325</v>
      </c>
      <c r="Q68" s="95"/>
    </row>
    <row r="69" spans="1:17">
      <c r="A69" s="89">
        <v>68</v>
      </c>
      <c r="B69" s="12" t="s">
        <v>2321</v>
      </c>
      <c r="C69" s="90" t="s">
        <v>2534</v>
      </c>
      <c r="D69" s="41" t="s">
        <v>46</v>
      </c>
      <c r="E69" s="41" t="s">
        <v>46</v>
      </c>
      <c r="F69" s="89">
        <v>994.75</v>
      </c>
      <c r="G69" s="89">
        <v>29.84</v>
      </c>
      <c r="H69" s="89">
        <v>964.91</v>
      </c>
      <c r="I69" s="92">
        <v>1</v>
      </c>
      <c r="J69" s="89" t="s">
        <v>88</v>
      </c>
      <c r="K69" s="93"/>
      <c r="L69" s="94" t="s">
        <v>1579</v>
      </c>
      <c r="M69" s="89" t="s">
        <v>617</v>
      </c>
      <c r="N69" s="90" t="s">
        <v>2535</v>
      </c>
      <c r="O69" s="90" t="s">
        <v>2536</v>
      </c>
      <c r="P69" s="89" t="s">
        <v>2325</v>
      </c>
      <c r="Q69" s="95"/>
    </row>
    <row r="70" spans="1:17">
      <c r="A70" s="89">
        <v>69</v>
      </c>
      <c r="B70" s="12" t="s">
        <v>2321</v>
      </c>
      <c r="C70" s="90" t="s">
        <v>2537</v>
      </c>
      <c r="D70" s="41" t="s">
        <v>46</v>
      </c>
      <c r="E70" s="41" t="s">
        <v>46</v>
      </c>
      <c r="F70" s="89">
        <v>3971.91</v>
      </c>
      <c r="G70" s="89">
        <v>119.16</v>
      </c>
      <c r="H70" s="89">
        <v>3852.75</v>
      </c>
      <c r="I70" s="92">
        <v>1</v>
      </c>
      <c r="J70" s="89" t="s">
        <v>88</v>
      </c>
      <c r="K70" s="93"/>
      <c r="L70" s="94" t="s">
        <v>1579</v>
      </c>
      <c r="M70" s="89" t="s">
        <v>617</v>
      </c>
      <c r="N70" s="90" t="s">
        <v>2538</v>
      </c>
      <c r="O70" s="90" t="s">
        <v>2539</v>
      </c>
      <c r="P70" s="89" t="s">
        <v>2325</v>
      </c>
      <c r="Q70" s="95"/>
    </row>
    <row r="71" spans="1:17">
      <c r="A71" s="89">
        <v>70</v>
      </c>
      <c r="B71" s="12" t="s">
        <v>2321</v>
      </c>
      <c r="C71" s="90" t="s">
        <v>2540</v>
      </c>
      <c r="D71" s="41" t="s">
        <v>43</v>
      </c>
      <c r="E71" s="41" t="s">
        <v>43</v>
      </c>
      <c r="F71" s="89">
        <v>484.61</v>
      </c>
      <c r="G71" s="89">
        <v>14.54</v>
      </c>
      <c r="H71" s="89">
        <v>470.07</v>
      </c>
      <c r="I71" s="92">
        <v>1</v>
      </c>
      <c r="J71" s="89" t="s">
        <v>88</v>
      </c>
      <c r="K71" s="93"/>
      <c r="L71" s="94" t="s">
        <v>1570</v>
      </c>
      <c r="M71" s="89" t="s">
        <v>2541</v>
      </c>
      <c r="N71" s="90" t="s">
        <v>2542</v>
      </c>
      <c r="O71" s="90" t="s">
        <v>2543</v>
      </c>
      <c r="P71" s="89" t="s">
        <v>2325</v>
      </c>
      <c r="Q71" s="95"/>
    </row>
    <row r="72" spans="1:17">
      <c r="A72" s="89">
        <v>71</v>
      </c>
      <c r="B72" s="12" t="s">
        <v>2321</v>
      </c>
      <c r="C72" s="90" t="s">
        <v>2544</v>
      </c>
      <c r="D72" s="41" t="s">
        <v>43</v>
      </c>
      <c r="E72" s="41" t="s">
        <v>43</v>
      </c>
      <c r="F72" s="89">
        <v>484.61</v>
      </c>
      <c r="G72" s="89">
        <v>14.54</v>
      </c>
      <c r="H72" s="89">
        <v>470.07</v>
      </c>
      <c r="I72" s="92">
        <v>1</v>
      </c>
      <c r="J72" s="89" t="s">
        <v>88</v>
      </c>
      <c r="K72" s="93"/>
      <c r="L72" s="94" t="s">
        <v>1570</v>
      </c>
      <c r="M72" s="89" t="s">
        <v>2541</v>
      </c>
      <c r="N72" s="90" t="s">
        <v>2545</v>
      </c>
      <c r="O72" s="90" t="s">
        <v>2546</v>
      </c>
      <c r="P72" s="89" t="s">
        <v>2325</v>
      </c>
      <c r="Q72" s="95"/>
    </row>
    <row r="73" spans="1:17">
      <c r="A73" s="89">
        <v>72</v>
      </c>
      <c r="B73" s="12" t="s">
        <v>2321</v>
      </c>
      <c r="C73" s="90" t="s">
        <v>2547</v>
      </c>
      <c r="D73" s="41" t="s">
        <v>43</v>
      </c>
      <c r="E73" s="41" t="s">
        <v>43</v>
      </c>
      <c r="F73" s="89">
        <v>5614.94</v>
      </c>
      <c r="G73" s="89">
        <v>168.45</v>
      </c>
      <c r="H73" s="89">
        <v>5446.49</v>
      </c>
      <c r="I73" s="92">
        <v>1</v>
      </c>
      <c r="J73" s="89" t="s">
        <v>88</v>
      </c>
      <c r="K73" s="93"/>
      <c r="L73" s="94" t="s">
        <v>1570</v>
      </c>
      <c r="M73" s="89" t="s">
        <v>2541</v>
      </c>
      <c r="N73" s="90" t="s">
        <v>2548</v>
      </c>
      <c r="O73" s="90" t="s">
        <v>2549</v>
      </c>
      <c r="P73" s="89" t="s">
        <v>2325</v>
      </c>
      <c r="Q73" s="95"/>
    </row>
    <row r="74" spans="1:17">
      <c r="A74" s="89">
        <v>73</v>
      </c>
      <c r="B74" s="12" t="s">
        <v>2550</v>
      </c>
      <c r="C74" s="90" t="s">
        <v>2551</v>
      </c>
      <c r="D74" s="41" t="s">
        <v>46</v>
      </c>
      <c r="E74" s="41" t="s">
        <v>46</v>
      </c>
      <c r="F74" s="89">
        <v>9800.45</v>
      </c>
      <c r="G74" s="89">
        <v>294.01</v>
      </c>
      <c r="H74" s="89">
        <v>9506.44</v>
      </c>
      <c r="I74" s="92">
        <v>1</v>
      </c>
      <c r="J74" s="89" t="s">
        <v>88</v>
      </c>
      <c r="K74" s="93"/>
      <c r="L74" s="94" t="s">
        <v>1579</v>
      </c>
      <c r="M74" s="89" t="s">
        <v>2354</v>
      </c>
      <c r="N74" s="90" t="s">
        <v>2552</v>
      </c>
      <c r="O74" s="90" t="s">
        <v>2553</v>
      </c>
      <c r="P74" s="89" t="s">
        <v>2554</v>
      </c>
      <c r="Q74" s="95"/>
    </row>
    <row r="75" spans="1:17">
      <c r="A75" s="89">
        <v>74</v>
      </c>
      <c r="B75" s="12" t="s">
        <v>2550</v>
      </c>
      <c r="C75" s="90" t="s">
        <v>2555</v>
      </c>
      <c r="D75" s="41" t="s">
        <v>46</v>
      </c>
      <c r="E75" s="41" t="s">
        <v>46</v>
      </c>
      <c r="F75" s="89">
        <v>899.35</v>
      </c>
      <c r="G75" s="89">
        <v>26.98</v>
      </c>
      <c r="H75" s="89">
        <v>872.37</v>
      </c>
      <c r="I75" s="92">
        <v>1</v>
      </c>
      <c r="J75" s="89" t="s">
        <v>88</v>
      </c>
      <c r="K75" s="93"/>
      <c r="L75" s="94" t="s">
        <v>1579</v>
      </c>
      <c r="M75" s="89" t="s">
        <v>2354</v>
      </c>
      <c r="N75" s="90" t="s">
        <v>2556</v>
      </c>
      <c r="O75" s="90" t="s">
        <v>2557</v>
      </c>
      <c r="P75" s="89" t="s">
        <v>2554</v>
      </c>
      <c r="Q75" s="95"/>
    </row>
    <row r="76" spans="1:17">
      <c r="A76" s="89">
        <v>75</v>
      </c>
      <c r="B76" s="12" t="s">
        <v>2550</v>
      </c>
      <c r="C76" s="90" t="s">
        <v>2558</v>
      </c>
      <c r="D76" s="41" t="s">
        <v>46</v>
      </c>
      <c r="E76" s="41" t="s">
        <v>46</v>
      </c>
      <c r="F76" s="89">
        <v>1729.25</v>
      </c>
      <c r="G76" s="89">
        <v>51.88</v>
      </c>
      <c r="H76" s="89">
        <v>1677.37</v>
      </c>
      <c r="I76" s="92">
        <v>1</v>
      </c>
      <c r="J76" s="89" t="s">
        <v>88</v>
      </c>
      <c r="K76" s="93"/>
      <c r="L76" s="94" t="s">
        <v>1579</v>
      </c>
      <c r="M76" s="89" t="s">
        <v>2354</v>
      </c>
      <c r="N76" s="90" t="s">
        <v>2559</v>
      </c>
      <c r="O76" s="90" t="s">
        <v>2560</v>
      </c>
      <c r="P76" s="89" t="s">
        <v>2554</v>
      </c>
      <c r="Q76" s="95"/>
    </row>
    <row r="77" spans="1:17">
      <c r="A77" s="89">
        <v>76</v>
      </c>
      <c r="B77" s="12" t="s">
        <v>2550</v>
      </c>
      <c r="C77" s="90" t="s">
        <v>2561</v>
      </c>
      <c r="D77" s="41" t="s">
        <v>46</v>
      </c>
      <c r="E77" s="41" t="s">
        <v>46</v>
      </c>
      <c r="F77" s="89">
        <v>875.95</v>
      </c>
      <c r="G77" s="89">
        <v>26.28</v>
      </c>
      <c r="H77" s="89">
        <v>849.67</v>
      </c>
      <c r="I77" s="92">
        <v>1</v>
      </c>
      <c r="J77" s="89" t="s">
        <v>88</v>
      </c>
      <c r="K77" s="93"/>
      <c r="L77" s="94" t="s">
        <v>1579</v>
      </c>
      <c r="M77" s="89" t="s">
        <v>1797</v>
      </c>
      <c r="N77" s="90" t="s">
        <v>2562</v>
      </c>
      <c r="O77" s="90" t="s">
        <v>2563</v>
      </c>
      <c r="P77" s="89" t="s">
        <v>2554</v>
      </c>
      <c r="Q77" s="95"/>
    </row>
    <row r="78" spans="1:17">
      <c r="A78" s="89">
        <v>77</v>
      </c>
      <c r="B78" s="12" t="s">
        <v>2550</v>
      </c>
      <c r="C78" s="90" t="s">
        <v>2564</v>
      </c>
      <c r="D78" s="41" t="s">
        <v>46</v>
      </c>
      <c r="E78" s="41" t="s">
        <v>46</v>
      </c>
      <c r="F78" s="89">
        <v>1751.9</v>
      </c>
      <c r="G78" s="89">
        <v>52.56</v>
      </c>
      <c r="H78" s="89">
        <v>1699.34</v>
      </c>
      <c r="I78" s="92">
        <v>1</v>
      </c>
      <c r="J78" s="89" t="s">
        <v>88</v>
      </c>
      <c r="K78" s="93"/>
      <c r="L78" s="94" t="s">
        <v>1579</v>
      </c>
      <c r="M78" s="89" t="s">
        <v>1797</v>
      </c>
      <c r="N78" s="90" t="s">
        <v>2565</v>
      </c>
      <c r="O78" s="90" t="s">
        <v>2566</v>
      </c>
      <c r="P78" s="89" t="s">
        <v>2554</v>
      </c>
      <c r="Q78" s="95"/>
    </row>
    <row r="79" spans="1:17">
      <c r="A79" s="89">
        <v>78</v>
      </c>
      <c r="B79" s="12" t="s">
        <v>2550</v>
      </c>
      <c r="C79" s="90" t="s">
        <v>2567</v>
      </c>
      <c r="D79" s="41" t="s">
        <v>46</v>
      </c>
      <c r="E79" s="41" t="s">
        <v>46</v>
      </c>
      <c r="F79" s="89">
        <v>4622.19</v>
      </c>
      <c r="G79" s="89">
        <v>138.67</v>
      </c>
      <c r="H79" s="89">
        <v>4483.52</v>
      </c>
      <c r="I79" s="92">
        <v>1</v>
      </c>
      <c r="J79" s="89" t="s">
        <v>88</v>
      </c>
      <c r="K79" s="93"/>
      <c r="L79" s="94" t="s">
        <v>1579</v>
      </c>
      <c r="M79" s="89" t="s">
        <v>2541</v>
      </c>
      <c r="N79" s="90" t="s">
        <v>2568</v>
      </c>
      <c r="O79" s="90" t="s">
        <v>2569</v>
      </c>
      <c r="P79" s="89" t="s">
        <v>2554</v>
      </c>
      <c r="Q79" s="95"/>
    </row>
    <row r="80" spans="1:17">
      <c r="A80" s="89">
        <v>79</v>
      </c>
      <c r="B80" s="12" t="s">
        <v>2333</v>
      </c>
      <c r="C80" s="90" t="s">
        <v>2570</v>
      </c>
      <c r="D80" s="41" t="s">
        <v>46</v>
      </c>
      <c r="E80" s="41" t="s">
        <v>46</v>
      </c>
      <c r="F80" s="89">
        <v>8383.83</v>
      </c>
      <c r="G80" s="89">
        <v>251.51</v>
      </c>
      <c r="H80" s="89">
        <v>8132.32</v>
      </c>
      <c r="I80" s="92">
        <v>1</v>
      </c>
      <c r="J80" s="89" t="s">
        <v>88</v>
      </c>
      <c r="K80" s="93"/>
      <c r="L80" s="94" t="s">
        <v>1579</v>
      </c>
      <c r="M80" s="89" t="s">
        <v>2354</v>
      </c>
      <c r="N80" s="90" t="s">
        <v>2336</v>
      </c>
      <c r="O80" s="90" t="s">
        <v>2337</v>
      </c>
      <c r="P80" s="89" t="s">
        <v>2338</v>
      </c>
      <c r="Q80" s="95"/>
    </row>
    <row r="81" spans="1:17">
      <c r="A81" s="89">
        <v>80</v>
      </c>
      <c r="B81" s="12" t="s">
        <v>2321</v>
      </c>
      <c r="C81" s="90" t="s">
        <v>2571</v>
      </c>
      <c r="D81" s="41" t="s">
        <v>46</v>
      </c>
      <c r="E81" s="41" t="s">
        <v>46</v>
      </c>
      <c r="F81" s="89">
        <v>1422.14</v>
      </c>
      <c r="G81" s="89">
        <v>42.66</v>
      </c>
      <c r="H81" s="89">
        <v>1379.48</v>
      </c>
      <c r="I81" s="92">
        <v>1</v>
      </c>
      <c r="J81" s="89" t="s">
        <v>88</v>
      </c>
      <c r="K81" s="93"/>
      <c r="L81" s="94" t="s">
        <v>1579</v>
      </c>
      <c r="M81" s="89" t="s">
        <v>2001</v>
      </c>
      <c r="N81" s="90" t="s">
        <v>2572</v>
      </c>
      <c r="O81" s="90" t="s">
        <v>2573</v>
      </c>
      <c r="P81" s="89" t="s">
        <v>2325</v>
      </c>
      <c r="Q81" s="95"/>
    </row>
    <row r="82" spans="1:17">
      <c r="A82" s="89">
        <v>81</v>
      </c>
      <c r="B82" s="12" t="s">
        <v>2321</v>
      </c>
      <c r="C82" s="90" t="s">
        <v>2574</v>
      </c>
      <c r="D82" s="41" t="s">
        <v>46</v>
      </c>
      <c r="E82" s="41" t="s">
        <v>46</v>
      </c>
      <c r="F82" s="89">
        <v>379.13</v>
      </c>
      <c r="G82" s="89">
        <v>198.33</v>
      </c>
      <c r="H82" s="89">
        <v>180.8</v>
      </c>
      <c r="I82" s="92">
        <v>1</v>
      </c>
      <c r="J82" s="89" t="s">
        <v>88</v>
      </c>
      <c r="K82" s="93"/>
      <c r="L82" s="94" t="s">
        <v>1579</v>
      </c>
      <c r="M82" s="89" t="s">
        <v>2354</v>
      </c>
      <c r="N82" s="90" t="s">
        <v>2575</v>
      </c>
      <c r="O82" s="90" t="s">
        <v>2576</v>
      </c>
      <c r="P82" s="89" t="s">
        <v>2325</v>
      </c>
      <c r="Q82" s="95"/>
    </row>
    <row r="83" spans="1:17">
      <c r="A83" s="89">
        <v>82</v>
      </c>
      <c r="B83" s="12" t="s">
        <v>2321</v>
      </c>
      <c r="C83" s="90" t="s">
        <v>2577</v>
      </c>
      <c r="D83" s="41" t="s">
        <v>46</v>
      </c>
      <c r="E83" s="41" t="s">
        <v>46</v>
      </c>
      <c r="F83" s="89">
        <v>2946.15</v>
      </c>
      <c r="G83" s="89">
        <v>88.38</v>
      </c>
      <c r="H83" s="89">
        <v>2857.77</v>
      </c>
      <c r="I83" s="92">
        <v>1</v>
      </c>
      <c r="J83" s="89" t="s">
        <v>88</v>
      </c>
      <c r="K83" s="93"/>
      <c r="L83" s="94" t="s">
        <v>1579</v>
      </c>
      <c r="M83" s="89" t="s">
        <v>2354</v>
      </c>
      <c r="N83" s="90" t="s">
        <v>2578</v>
      </c>
      <c r="O83" s="90" t="s">
        <v>2579</v>
      </c>
      <c r="P83" s="89" t="s">
        <v>2325</v>
      </c>
      <c r="Q83" s="95"/>
    </row>
    <row r="84" spans="1:17">
      <c r="A84" s="89">
        <v>83</v>
      </c>
      <c r="B84" s="12" t="s">
        <v>2321</v>
      </c>
      <c r="C84" s="90" t="s">
        <v>2580</v>
      </c>
      <c r="D84" s="41" t="s">
        <v>46</v>
      </c>
      <c r="E84" s="41" t="s">
        <v>46</v>
      </c>
      <c r="F84" s="89">
        <v>7386.45</v>
      </c>
      <c r="G84" s="89">
        <v>221.59</v>
      </c>
      <c r="H84" s="89">
        <v>7164.86</v>
      </c>
      <c r="I84" s="92">
        <v>1</v>
      </c>
      <c r="J84" s="89" t="s">
        <v>88</v>
      </c>
      <c r="K84" s="93"/>
      <c r="L84" s="94" t="s">
        <v>1579</v>
      </c>
      <c r="M84" s="89" t="s">
        <v>2354</v>
      </c>
      <c r="N84" s="90" t="s">
        <v>2581</v>
      </c>
      <c r="O84" s="90" t="s">
        <v>2582</v>
      </c>
      <c r="P84" s="89" t="s">
        <v>2325</v>
      </c>
      <c r="Q84" s="95"/>
    </row>
    <row r="85" spans="1:17">
      <c r="A85" s="89">
        <v>84</v>
      </c>
      <c r="B85" s="12" t="s">
        <v>2321</v>
      </c>
      <c r="C85" s="90" t="s">
        <v>2583</v>
      </c>
      <c r="D85" s="41" t="s">
        <v>46</v>
      </c>
      <c r="E85" s="41" t="s">
        <v>46</v>
      </c>
      <c r="F85" s="89">
        <v>2859.89</v>
      </c>
      <c r="G85" s="89">
        <v>85.8</v>
      </c>
      <c r="H85" s="89">
        <v>2774.09</v>
      </c>
      <c r="I85" s="92">
        <v>1</v>
      </c>
      <c r="J85" s="89" t="s">
        <v>88</v>
      </c>
      <c r="K85" s="93"/>
      <c r="L85" s="94" t="s">
        <v>1579</v>
      </c>
      <c r="M85" s="89" t="s">
        <v>2354</v>
      </c>
      <c r="N85" s="90" t="s">
        <v>2584</v>
      </c>
      <c r="O85" s="90" t="s">
        <v>2585</v>
      </c>
      <c r="P85" s="89" t="s">
        <v>2325</v>
      </c>
      <c r="Q85" s="95"/>
    </row>
    <row r="86" spans="1:17">
      <c r="A86" s="89">
        <v>85</v>
      </c>
      <c r="B86" s="12" t="s">
        <v>2321</v>
      </c>
      <c r="C86" s="90" t="s">
        <v>2586</v>
      </c>
      <c r="D86" s="41" t="s">
        <v>46</v>
      </c>
      <c r="E86" s="41" t="s">
        <v>46</v>
      </c>
      <c r="F86" s="89">
        <v>899.35</v>
      </c>
      <c r="G86" s="89">
        <v>26.98</v>
      </c>
      <c r="H86" s="89">
        <v>872.37</v>
      </c>
      <c r="I86" s="92">
        <v>1</v>
      </c>
      <c r="J86" s="89" t="s">
        <v>88</v>
      </c>
      <c r="K86" s="93"/>
      <c r="L86" s="94" t="s">
        <v>1579</v>
      </c>
      <c r="M86" s="89" t="s">
        <v>2354</v>
      </c>
      <c r="N86" s="90" t="s">
        <v>2587</v>
      </c>
      <c r="O86" s="90" t="s">
        <v>2588</v>
      </c>
      <c r="P86" s="89" t="s">
        <v>2325</v>
      </c>
      <c r="Q86" s="95"/>
    </row>
    <row r="87" spans="1:17">
      <c r="A87" s="89">
        <v>86</v>
      </c>
      <c r="B87" s="12" t="s">
        <v>2321</v>
      </c>
      <c r="C87" s="90" t="s">
        <v>2589</v>
      </c>
      <c r="D87" s="41" t="s">
        <v>46</v>
      </c>
      <c r="E87" s="41" t="s">
        <v>46</v>
      </c>
      <c r="F87" s="89">
        <v>899.35</v>
      </c>
      <c r="G87" s="89">
        <v>26.98</v>
      </c>
      <c r="H87" s="89">
        <v>872.37</v>
      </c>
      <c r="I87" s="92">
        <v>1</v>
      </c>
      <c r="J87" s="89" t="s">
        <v>88</v>
      </c>
      <c r="K87" s="93"/>
      <c r="L87" s="94" t="s">
        <v>1579</v>
      </c>
      <c r="M87" s="89" t="s">
        <v>2354</v>
      </c>
      <c r="N87" s="90" t="s">
        <v>2590</v>
      </c>
      <c r="O87" s="90" t="s">
        <v>2591</v>
      </c>
      <c r="P87" s="89" t="s">
        <v>2325</v>
      </c>
      <c r="Q87" s="95"/>
    </row>
    <row r="88" spans="1:17">
      <c r="A88" s="89">
        <v>87</v>
      </c>
      <c r="B88" s="12" t="s">
        <v>2321</v>
      </c>
      <c r="C88" s="90" t="s">
        <v>2592</v>
      </c>
      <c r="D88" s="41" t="s">
        <v>46</v>
      </c>
      <c r="E88" s="41" t="s">
        <v>46</v>
      </c>
      <c r="F88" s="89">
        <v>22552.61</v>
      </c>
      <c r="G88" s="89">
        <v>676.58</v>
      </c>
      <c r="H88" s="89">
        <v>21876.03</v>
      </c>
      <c r="I88" s="92">
        <v>1</v>
      </c>
      <c r="J88" s="89" t="s">
        <v>88</v>
      </c>
      <c r="K88" s="93"/>
      <c r="L88" s="94" t="s">
        <v>1579</v>
      </c>
      <c r="M88" s="89" t="s">
        <v>1797</v>
      </c>
      <c r="N88" s="90" t="s">
        <v>2593</v>
      </c>
      <c r="O88" s="90" t="s">
        <v>2594</v>
      </c>
      <c r="P88" s="89" t="s">
        <v>2325</v>
      </c>
      <c r="Q88" s="95"/>
    </row>
    <row r="89" spans="1:17">
      <c r="A89" s="89">
        <v>88</v>
      </c>
      <c r="B89" s="12" t="s">
        <v>2321</v>
      </c>
      <c r="C89" s="90" t="s">
        <v>2595</v>
      </c>
      <c r="D89" s="41" t="s">
        <v>46</v>
      </c>
      <c r="E89" s="41" t="s">
        <v>46</v>
      </c>
      <c r="F89" s="89">
        <v>287.4</v>
      </c>
      <c r="G89" s="89">
        <v>8.62</v>
      </c>
      <c r="H89" s="89">
        <v>278.78</v>
      </c>
      <c r="I89" s="92">
        <v>1</v>
      </c>
      <c r="J89" s="89" t="s">
        <v>88</v>
      </c>
      <c r="K89" s="93"/>
      <c r="L89" s="94" t="s">
        <v>1579</v>
      </c>
      <c r="M89" s="89" t="s">
        <v>1797</v>
      </c>
      <c r="N89" s="90" t="s">
        <v>2596</v>
      </c>
      <c r="O89" s="90" t="s">
        <v>2597</v>
      </c>
      <c r="P89" s="89" t="s">
        <v>2325</v>
      </c>
      <c r="Q89" s="95"/>
    </row>
    <row r="90" spans="1:17">
      <c r="A90" s="89">
        <v>89</v>
      </c>
      <c r="B90" s="12" t="s">
        <v>2321</v>
      </c>
      <c r="C90" s="90" t="s">
        <v>2598</v>
      </c>
      <c r="D90" s="41" t="s">
        <v>46</v>
      </c>
      <c r="E90" s="41" t="s">
        <v>46</v>
      </c>
      <c r="F90" s="89">
        <v>3971.91</v>
      </c>
      <c r="G90" s="89">
        <v>119.16</v>
      </c>
      <c r="H90" s="89">
        <v>3852.75</v>
      </c>
      <c r="I90" s="92">
        <v>1</v>
      </c>
      <c r="J90" s="89" t="s">
        <v>88</v>
      </c>
      <c r="K90" s="93"/>
      <c r="L90" s="94" t="s">
        <v>1579</v>
      </c>
      <c r="M90" s="89" t="s">
        <v>617</v>
      </c>
      <c r="N90" s="90" t="s">
        <v>2599</v>
      </c>
      <c r="O90" s="90" t="s">
        <v>2600</v>
      </c>
      <c r="P90" s="89" t="s">
        <v>2325</v>
      </c>
      <c r="Q90" s="95"/>
    </row>
    <row r="91" spans="1:17">
      <c r="A91" s="89">
        <v>90</v>
      </c>
      <c r="B91" s="12" t="s">
        <v>2550</v>
      </c>
      <c r="C91" s="90" t="s">
        <v>2601</v>
      </c>
      <c r="D91" s="41" t="s">
        <v>46</v>
      </c>
      <c r="E91" s="41" t="s">
        <v>46</v>
      </c>
      <c r="F91" s="89">
        <v>899.35</v>
      </c>
      <c r="G91" s="89">
        <v>26.98</v>
      </c>
      <c r="H91" s="89">
        <v>872.37</v>
      </c>
      <c r="I91" s="92">
        <v>1</v>
      </c>
      <c r="J91" s="89" t="s">
        <v>88</v>
      </c>
      <c r="K91" s="93"/>
      <c r="L91" s="94" t="s">
        <v>1579</v>
      </c>
      <c r="M91" s="89" t="s">
        <v>2354</v>
      </c>
      <c r="N91" s="90" t="s">
        <v>2602</v>
      </c>
      <c r="O91" s="90" t="s">
        <v>2603</v>
      </c>
      <c r="P91" s="89" t="s">
        <v>2554</v>
      </c>
      <c r="Q91" s="95"/>
    </row>
    <row r="92" spans="1:17">
      <c r="A92" s="89">
        <v>91</v>
      </c>
      <c r="B92" s="12" t="s">
        <v>2550</v>
      </c>
      <c r="C92" s="90" t="s">
        <v>2604</v>
      </c>
      <c r="D92" s="41" t="s">
        <v>46</v>
      </c>
      <c r="E92" s="41" t="s">
        <v>46</v>
      </c>
      <c r="F92" s="89">
        <v>4859.07</v>
      </c>
      <c r="G92" s="89">
        <v>145.77</v>
      </c>
      <c r="H92" s="89">
        <v>4713.3</v>
      </c>
      <c r="I92" s="92">
        <v>1</v>
      </c>
      <c r="J92" s="89" t="s">
        <v>88</v>
      </c>
      <c r="K92" s="93"/>
      <c r="L92" s="94" t="s">
        <v>1579</v>
      </c>
      <c r="M92" s="89" t="s">
        <v>1797</v>
      </c>
      <c r="N92" s="90" t="s">
        <v>2605</v>
      </c>
      <c r="O92" s="90" t="s">
        <v>2606</v>
      </c>
      <c r="P92" s="89" t="s">
        <v>2554</v>
      </c>
      <c r="Q92" s="95"/>
    </row>
    <row r="93" spans="1:17">
      <c r="A93" s="89">
        <v>92</v>
      </c>
      <c r="B93" s="12" t="s">
        <v>2550</v>
      </c>
      <c r="C93" s="90" t="s">
        <v>2607</v>
      </c>
      <c r="D93" s="41" t="s">
        <v>46</v>
      </c>
      <c r="E93" s="41" t="s">
        <v>46</v>
      </c>
      <c r="F93" s="89">
        <v>875.95</v>
      </c>
      <c r="G93" s="89">
        <v>26.28</v>
      </c>
      <c r="H93" s="89">
        <v>849.67</v>
      </c>
      <c r="I93" s="92">
        <v>1</v>
      </c>
      <c r="J93" s="89" t="s">
        <v>88</v>
      </c>
      <c r="K93" s="93"/>
      <c r="L93" s="94" t="s">
        <v>1579</v>
      </c>
      <c r="M93" s="89" t="s">
        <v>2368</v>
      </c>
      <c r="N93" s="90" t="s">
        <v>2608</v>
      </c>
      <c r="O93" s="90" t="s">
        <v>2609</v>
      </c>
      <c r="P93" s="89" t="s">
        <v>2554</v>
      </c>
      <c r="Q93" s="95"/>
    </row>
    <row r="94" spans="1:17">
      <c r="A94" s="89">
        <v>93</v>
      </c>
      <c r="B94" s="12" t="s">
        <v>2550</v>
      </c>
      <c r="C94" s="90" t="s">
        <v>2610</v>
      </c>
      <c r="D94" s="41" t="s">
        <v>121</v>
      </c>
      <c r="E94" s="41" t="s">
        <v>121</v>
      </c>
      <c r="F94" s="89">
        <v>7779.78</v>
      </c>
      <c r="G94" s="89">
        <v>233.39</v>
      </c>
      <c r="H94" s="89">
        <v>7546.39</v>
      </c>
      <c r="I94" s="92">
        <v>1</v>
      </c>
      <c r="J94" s="89" t="s">
        <v>88</v>
      </c>
      <c r="K94" s="93"/>
      <c r="L94" s="94" t="s">
        <v>2405</v>
      </c>
      <c r="M94" s="89" t="s">
        <v>2354</v>
      </c>
      <c r="N94" s="90" t="s">
        <v>2611</v>
      </c>
      <c r="O94" s="90" t="s">
        <v>2612</v>
      </c>
      <c r="P94" s="89" t="s">
        <v>2554</v>
      </c>
      <c r="Q94" s="95"/>
    </row>
    <row r="95" spans="1:17">
      <c r="A95" s="89">
        <v>94</v>
      </c>
      <c r="B95" s="12" t="s">
        <v>2550</v>
      </c>
      <c r="C95" s="90" t="s">
        <v>2613</v>
      </c>
      <c r="D95" s="41" t="s">
        <v>46</v>
      </c>
      <c r="E95" s="41" t="s">
        <v>46</v>
      </c>
      <c r="F95" s="89">
        <v>899.35</v>
      </c>
      <c r="G95" s="89">
        <v>26.98</v>
      </c>
      <c r="H95" s="89">
        <v>872.37</v>
      </c>
      <c r="I95" s="92">
        <v>1</v>
      </c>
      <c r="J95" s="89" t="s">
        <v>88</v>
      </c>
      <c r="K95" s="93"/>
      <c r="L95" s="94" t="s">
        <v>1579</v>
      </c>
      <c r="M95" s="89" t="s">
        <v>2354</v>
      </c>
      <c r="N95" s="90" t="s">
        <v>2614</v>
      </c>
      <c r="O95" s="90" t="s">
        <v>2615</v>
      </c>
      <c r="P95" s="89" t="s">
        <v>2554</v>
      </c>
      <c r="Q95" s="95"/>
    </row>
    <row r="96" spans="1:17">
      <c r="A96" s="89">
        <v>95</v>
      </c>
      <c r="B96" s="12" t="s">
        <v>2550</v>
      </c>
      <c r="C96" s="90" t="s">
        <v>2616</v>
      </c>
      <c r="D96" s="41" t="s">
        <v>46</v>
      </c>
      <c r="E96" s="41" t="s">
        <v>46</v>
      </c>
      <c r="F96" s="89">
        <v>899.35</v>
      </c>
      <c r="G96" s="89">
        <v>26.98</v>
      </c>
      <c r="H96" s="89">
        <v>872.37</v>
      </c>
      <c r="I96" s="92">
        <v>1</v>
      </c>
      <c r="J96" s="89" t="s">
        <v>88</v>
      </c>
      <c r="K96" s="93"/>
      <c r="L96" s="94" t="s">
        <v>1579</v>
      </c>
      <c r="M96" s="89" t="s">
        <v>2354</v>
      </c>
      <c r="N96" s="90" t="s">
        <v>2617</v>
      </c>
      <c r="O96" s="90" t="s">
        <v>2618</v>
      </c>
      <c r="P96" s="89" t="s">
        <v>2554</v>
      </c>
      <c r="Q96" s="95"/>
    </row>
    <row r="97" spans="1:17">
      <c r="A97" s="89">
        <v>96</v>
      </c>
      <c r="B97" s="12" t="s">
        <v>2550</v>
      </c>
      <c r="C97" s="90" t="s">
        <v>2619</v>
      </c>
      <c r="D97" s="41" t="s">
        <v>46</v>
      </c>
      <c r="E97" s="41" t="s">
        <v>46</v>
      </c>
      <c r="F97" s="89">
        <v>910.8</v>
      </c>
      <c r="G97" s="89">
        <v>27.32</v>
      </c>
      <c r="H97" s="89">
        <v>883.48</v>
      </c>
      <c r="I97" s="92">
        <v>1</v>
      </c>
      <c r="J97" s="89" t="s">
        <v>88</v>
      </c>
      <c r="K97" s="93"/>
      <c r="L97" s="94" t="s">
        <v>1579</v>
      </c>
      <c r="M97" s="89" t="s">
        <v>2354</v>
      </c>
      <c r="N97" s="90" t="s">
        <v>2620</v>
      </c>
      <c r="O97" s="90" t="s">
        <v>2621</v>
      </c>
      <c r="P97" s="89" t="s">
        <v>2554</v>
      </c>
      <c r="Q97" s="95"/>
    </row>
    <row r="98" spans="1:17">
      <c r="A98" s="89">
        <v>97</v>
      </c>
      <c r="B98" s="12" t="s">
        <v>2550</v>
      </c>
      <c r="C98" s="90" t="s">
        <v>2622</v>
      </c>
      <c r="D98" s="41" t="s">
        <v>46</v>
      </c>
      <c r="E98" s="41" t="s">
        <v>46</v>
      </c>
      <c r="F98" s="89">
        <v>899.35</v>
      </c>
      <c r="G98" s="89">
        <v>26.98</v>
      </c>
      <c r="H98" s="89">
        <v>872.37</v>
      </c>
      <c r="I98" s="92">
        <v>1</v>
      </c>
      <c r="J98" s="89" t="s">
        <v>88</v>
      </c>
      <c r="K98" s="93"/>
      <c r="L98" s="94" t="s">
        <v>1579</v>
      </c>
      <c r="M98" s="89" t="s">
        <v>2354</v>
      </c>
      <c r="N98" s="90" t="s">
        <v>2623</v>
      </c>
      <c r="O98" s="90" t="s">
        <v>2624</v>
      </c>
      <c r="P98" s="89" t="s">
        <v>2554</v>
      </c>
      <c r="Q98" s="95"/>
    </row>
    <row r="99" spans="1:17">
      <c r="A99" s="89">
        <v>98</v>
      </c>
      <c r="B99" s="12" t="s">
        <v>2550</v>
      </c>
      <c r="C99" s="90" t="s">
        <v>2625</v>
      </c>
      <c r="D99" s="41" t="s">
        <v>46</v>
      </c>
      <c r="E99" s="41" t="s">
        <v>46</v>
      </c>
      <c r="F99" s="89">
        <v>214892.29</v>
      </c>
      <c r="G99" s="89">
        <v>6446.77</v>
      </c>
      <c r="H99" s="89">
        <v>208445.52</v>
      </c>
      <c r="I99" s="92">
        <v>1</v>
      </c>
      <c r="J99" s="89" t="s">
        <v>88</v>
      </c>
      <c r="K99" s="93"/>
      <c r="L99" s="94" t="s">
        <v>1579</v>
      </c>
      <c r="M99" s="89" t="s">
        <v>2354</v>
      </c>
      <c r="N99" s="90" t="s">
        <v>2626</v>
      </c>
      <c r="O99" s="90" t="s">
        <v>2627</v>
      </c>
      <c r="P99" s="89" t="s">
        <v>2554</v>
      </c>
      <c r="Q99" s="95"/>
    </row>
    <row r="100" spans="1:17">
      <c r="A100" s="89">
        <v>99</v>
      </c>
      <c r="B100" s="12" t="s">
        <v>2550</v>
      </c>
      <c r="C100" s="90" t="s">
        <v>2628</v>
      </c>
      <c r="D100" s="41" t="s">
        <v>46</v>
      </c>
      <c r="E100" s="41" t="s">
        <v>46</v>
      </c>
      <c r="F100" s="89">
        <v>7386.45</v>
      </c>
      <c r="G100" s="89">
        <v>221.59</v>
      </c>
      <c r="H100" s="89">
        <v>7164.86</v>
      </c>
      <c r="I100" s="92">
        <v>1</v>
      </c>
      <c r="J100" s="89" t="s">
        <v>88</v>
      </c>
      <c r="K100" s="93"/>
      <c r="L100" s="94" t="s">
        <v>1579</v>
      </c>
      <c r="M100" s="89" t="s">
        <v>2354</v>
      </c>
      <c r="N100" s="90" t="s">
        <v>2629</v>
      </c>
      <c r="O100" s="90" t="s">
        <v>2630</v>
      </c>
      <c r="P100" s="89" t="s">
        <v>2554</v>
      </c>
      <c r="Q100" s="95"/>
    </row>
    <row r="101" spans="1:17">
      <c r="A101" s="89">
        <v>100</v>
      </c>
      <c r="B101" s="12" t="s">
        <v>2550</v>
      </c>
      <c r="C101" s="90" t="s">
        <v>2631</v>
      </c>
      <c r="D101" s="41" t="s">
        <v>46</v>
      </c>
      <c r="E101" s="41" t="s">
        <v>46</v>
      </c>
      <c r="F101" s="89">
        <v>5094.67</v>
      </c>
      <c r="G101" s="89">
        <v>152.84</v>
      </c>
      <c r="H101" s="89">
        <v>4941.83</v>
      </c>
      <c r="I101" s="92">
        <v>1</v>
      </c>
      <c r="J101" s="89" t="s">
        <v>88</v>
      </c>
      <c r="K101" s="93"/>
      <c r="L101" s="94" t="s">
        <v>1579</v>
      </c>
      <c r="M101" s="89" t="s">
        <v>2354</v>
      </c>
      <c r="N101" s="90" t="s">
        <v>2632</v>
      </c>
      <c r="O101" s="90" t="s">
        <v>2633</v>
      </c>
      <c r="P101" s="89" t="s">
        <v>2554</v>
      </c>
      <c r="Q101" s="95"/>
    </row>
    <row r="102" spans="1:17">
      <c r="A102" s="89">
        <v>101</v>
      </c>
      <c r="B102" s="12" t="s">
        <v>2550</v>
      </c>
      <c r="C102" s="90" t="s">
        <v>2634</v>
      </c>
      <c r="D102" s="41" t="s">
        <v>46</v>
      </c>
      <c r="E102" s="41" t="s">
        <v>46</v>
      </c>
      <c r="F102" s="89">
        <v>8748.26</v>
      </c>
      <c r="G102" s="89">
        <v>262.45</v>
      </c>
      <c r="H102" s="89">
        <v>8485.81</v>
      </c>
      <c r="I102" s="92">
        <v>1</v>
      </c>
      <c r="J102" s="89" t="s">
        <v>88</v>
      </c>
      <c r="K102" s="93"/>
      <c r="L102" s="94" t="s">
        <v>1579</v>
      </c>
      <c r="M102" s="89" t="s">
        <v>2354</v>
      </c>
      <c r="N102" s="90" t="s">
        <v>2635</v>
      </c>
      <c r="O102" s="90" t="s">
        <v>2636</v>
      </c>
      <c r="P102" s="89" t="s">
        <v>2554</v>
      </c>
      <c r="Q102" s="95"/>
    </row>
    <row r="103" spans="1:17">
      <c r="A103" s="89">
        <v>102</v>
      </c>
      <c r="B103" s="12" t="s">
        <v>2550</v>
      </c>
      <c r="C103" s="90" t="s">
        <v>2637</v>
      </c>
      <c r="D103" s="41" t="s">
        <v>46</v>
      </c>
      <c r="E103" s="41" t="s">
        <v>46</v>
      </c>
      <c r="F103" s="89">
        <v>4094.46</v>
      </c>
      <c r="G103" s="89">
        <v>122.83</v>
      </c>
      <c r="H103" s="89">
        <v>3971.63</v>
      </c>
      <c r="I103" s="92">
        <v>1</v>
      </c>
      <c r="J103" s="89" t="s">
        <v>88</v>
      </c>
      <c r="K103" s="93"/>
      <c r="L103" s="94" t="s">
        <v>1579</v>
      </c>
      <c r="M103" s="89" t="s">
        <v>617</v>
      </c>
      <c r="N103" s="90" t="s">
        <v>2638</v>
      </c>
      <c r="O103" s="90" t="s">
        <v>2639</v>
      </c>
      <c r="P103" s="89" t="s">
        <v>2554</v>
      </c>
      <c r="Q103" s="95"/>
    </row>
    <row r="104" spans="1:17">
      <c r="A104" s="89">
        <v>103</v>
      </c>
      <c r="B104" s="12" t="s">
        <v>2550</v>
      </c>
      <c r="C104" s="90" t="s">
        <v>2640</v>
      </c>
      <c r="D104" s="41" t="s">
        <v>46</v>
      </c>
      <c r="E104" s="41" t="s">
        <v>46</v>
      </c>
      <c r="F104" s="89">
        <v>994.75</v>
      </c>
      <c r="G104" s="89">
        <v>29.84</v>
      </c>
      <c r="H104" s="89">
        <v>964.91</v>
      </c>
      <c r="I104" s="92">
        <v>1</v>
      </c>
      <c r="J104" s="89" t="s">
        <v>88</v>
      </c>
      <c r="K104" s="93"/>
      <c r="L104" s="94" t="s">
        <v>1579</v>
      </c>
      <c r="M104" s="89" t="s">
        <v>617</v>
      </c>
      <c r="N104" s="90" t="s">
        <v>2641</v>
      </c>
      <c r="O104" s="90" t="s">
        <v>2642</v>
      </c>
      <c r="P104" s="89" t="s">
        <v>2554</v>
      </c>
      <c r="Q104" s="95"/>
    </row>
    <row r="105" spans="1:17">
      <c r="A105" s="89">
        <v>104</v>
      </c>
      <c r="B105" s="12" t="s">
        <v>2550</v>
      </c>
      <c r="C105" s="90" t="s">
        <v>2643</v>
      </c>
      <c r="D105" s="41" t="s">
        <v>46</v>
      </c>
      <c r="E105" s="41" t="s">
        <v>46</v>
      </c>
      <c r="F105" s="89">
        <v>46090.92</v>
      </c>
      <c r="G105" s="89">
        <v>1382.73</v>
      </c>
      <c r="H105" s="89">
        <v>44708.19</v>
      </c>
      <c r="I105" s="92">
        <v>1</v>
      </c>
      <c r="J105" s="89" t="s">
        <v>88</v>
      </c>
      <c r="K105" s="93"/>
      <c r="L105" s="94" t="s">
        <v>1579</v>
      </c>
      <c r="M105" s="89" t="s">
        <v>2541</v>
      </c>
      <c r="N105" s="90" t="s">
        <v>2620</v>
      </c>
      <c r="O105" s="90" t="s">
        <v>2621</v>
      </c>
      <c r="P105" s="89" t="s">
        <v>2554</v>
      </c>
      <c r="Q105" s="95"/>
    </row>
    <row r="106" spans="1:17">
      <c r="A106" s="89">
        <v>105</v>
      </c>
      <c r="B106" s="12" t="s">
        <v>2550</v>
      </c>
      <c r="C106" s="90" t="s">
        <v>2644</v>
      </c>
      <c r="D106" s="41" t="s">
        <v>46</v>
      </c>
      <c r="E106" s="41" t="s">
        <v>46</v>
      </c>
      <c r="F106" s="89">
        <v>13906.02</v>
      </c>
      <c r="G106" s="89">
        <v>417.18</v>
      </c>
      <c r="H106" s="89">
        <v>13488.84</v>
      </c>
      <c r="I106" s="92">
        <v>1</v>
      </c>
      <c r="J106" s="89" t="s">
        <v>88</v>
      </c>
      <c r="K106" s="93"/>
      <c r="L106" s="94" t="s">
        <v>1579</v>
      </c>
      <c r="M106" s="89" t="s">
        <v>2541</v>
      </c>
      <c r="N106" s="90" t="s">
        <v>2635</v>
      </c>
      <c r="O106" s="90" t="s">
        <v>2636</v>
      </c>
      <c r="P106" s="89" t="s">
        <v>2554</v>
      </c>
      <c r="Q106" s="95"/>
    </row>
    <row r="107" spans="1:17">
      <c r="A107" s="89">
        <v>106</v>
      </c>
      <c r="B107" s="12" t="s">
        <v>2321</v>
      </c>
      <c r="C107" s="90" t="s">
        <v>2645</v>
      </c>
      <c r="D107" s="41" t="s">
        <v>46</v>
      </c>
      <c r="E107" s="41" t="s">
        <v>46</v>
      </c>
      <c r="F107" s="89">
        <v>6800.07</v>
      </c>
      <c r="G107" s="89">
        <v>204</v>
      </c>
      <c r="H107" s="89">
        <v>6596.07</v>
      </c>
      <c r="I107" s="92">
        <v>1</v>
      </c>
      <c r="J107" s="89" t="s">
        <v>88</v>
      </c>
      <c r="K107" s="93"/>
      <c r="L107" s="94" t="s">
        <v>1579</v>
      </c>
      <c r="M107" s="89" t="s">
        <v>2354</v>
      </c>
      <c r="N107" s="90" t="s">
        <v>2646</v>
      </c>
      <c r="O107" s="90" t="s">
        <v>2647</v>
      </c>
      <c r="P107" s="89" t="s">
        <v>2325</v>
      </c>
      <c r="Q107" s="95"/>
    </row>
    <row r="108" spans="1:17">
      <c r="A108" s="89">
        <v>107</v>
      </c>
      <c r="B108" s="12" t="s">
        <v>2321</v>
      </c>
      <c r="C108" s="90" t="s">
        <v>2648</v>
      </c>
      <c r="D108" s="41" t="s">
        <v>46</v>
      </c>
      <c r="E108" s="41" t="s">
        <v>46</v>
      </c>
      <c r="F108" s="89">
        <v>875.95</v>
      </c>
      <c r="G108" s="89">
        <v>26.28</v>
      </c>
      <c r="H108" s="89">
        <v>849.67</v>
      </c>
      <c r="I108" s="92">
        <v>1</v>
      </c>
      <c r="J108" s="89" t="s">
        <v>88</v>
      </c>
      <c r="K108" s="93"/>
      <c r="L108" s="94" t="s">
        <v>1579</v>
      </c>
      <c r="M108" s="89" t="s">
        <v>2354</v>
      </c>
      <c r="N108" s="90" t="s">
        <v>2649</v>
      </c>
      <c r="O108" s="90" t="s">
        <v>2650</v>
      </c>
      <c r="P108" s="89" t="s">
        <v>2325</v>
      </c>
      <c r="Q108" s="95"/>
    </row>
    <row r="109" spans="1:17">
      <c r="A109" s="89">
        <v>108</v>
      </c>
      <c r="B109" s="12" t="s">
        <v>2321</v>
      </c>
      <c r="C109" s="90" t="s">
        <v>2651</v>
      </c>
      <c r="D109" s="41" t="s">
        <v>46</v>
      </c>
      <c r="E109" s="41" t="s">
        <v>46</v>
      </c>
      <c r="F109" s="89">
        <v>899.35</v>
      </c>
      <c r="G109" s="89">
        <v>26.98</v>
      </c>
      <c r="H109" s="89">
        <v>872.37</v>
      </c>
      <c r="I109" s="92">
        <v>1</v>
      </c>
      <c r="J109" s="89" t="s">
        <v>88</v>
      </c>
      <c r="K109" s="93"/>
      <c r="L109" s="94" t="s">
        <v>1579</v>
      </c>
      <c r="M109" s="89" t="s">
        <v>2354</v>
      </c>
      <c r="N109" s="90" t="s">
        <v>2652</v>
      </c>
      <c r="O109" s="90" t="s">
        <v>2653</v>
      </c>
      <c r="P109" s="89" t="s">
        <v>2325</v>
      </c>
      <c r="Q109" s="95"/>
    </row>
    <row r="110" spans="1:17">
      <c r="A110" s="89">
        <v>109</v>
      </c>
      <c r="B110" s="12" t="s">
        <v>2321</v>
      </c>
      <c r="C110" s="90" t="s">
        <v>2654</v>
      </c>
      <c r="D110" s="41" t="s">
        <v>46</v>
      </c>
      <c r="E110" s="41" t="s">
        <v>46</v>
      </c>
      <c r="F110" s="89">
        <v>875.95</v>
      </c>
      <c r="G110" s="89">
        <v>26.28</v>
      </c>
      <c r="H110" s="89">
        <v>849.67</v>
      </c>
      <c r="I110" s="92">
        <v>1</v>
      </c>
      <c r="J110" s="89" t="s">
        <v>88</v>
      </c>
      <c r="K110" s="93"/>
      <c r="L110" s="94" t="s">
        <v>1579</v>
      </c>
      <c r="M110" s="89" t="s">
        <v>2354</v>
      </c>
      <c r="N110" s="90" t="s">
        <v>2655</v>
      </c>
      <c r="O110" s="90" t="s">
        <v>2656</v>
      </c>
      <c r="P110" s="89" t="s">
        <v>2325</v>
      </c>
      <c r="Q110" s="95"/>
    </row>
    <row r="111" spans="1:17">
      <c r="A111" s="89">
        <v>110</v>
      </c>
      <c r="B111" s="12" t="s">
        <v>2321</v>
      </c>
      <c r="C111" s="90" t="s">
        <v>2657</v>
      </c>
      <c r="D111" s="41" t="s">
        <v>46</v>
      </c>
      <c r="E111" s="41" t="s">
        <v>46</v>
      </c>
      <c r="F111" s="89">
        <v>3649.12</v>
      </c>
      <c r="G111" s="89">
        <v>109.47</v>
      </c>
      <c r="H111" s="89">
        <v>3539.65</v>
      </c>
      <c r="I111" s="92">
        <v>1</v>
      </c>
      <c r="J111" s="89" t="s">
        <v>88</v>
      </c>
      <c r="K111" s="93"/>
      <c r="L111" s="94" t="s">
        <v>1579</v>
      </c>
      <c r="M111" s="89" t="s">
        <v>2354</v>
      </c>
      <c r="N111" s="90" t="s">
        <v>2658</v>
      </c>
      <c r="O111" s="90" t="s">
        <v>2659</v>
      </c>
      <c r="P111" s="89" t="s">
        <v>2325</v>
      </c>
      <c r="Q111" s="95"/>
    </row>
    <row r="112" spans="1:17">
      <c r="A112" s="89">
        <v>111</v>
      </c>
      <c r="B112" s="12" t="s">
        <v>2321</v>
      </c>
      <c r="C112" s="90" t="s">
        <v>2660</v>
      </c>
      <c r="D112" s="41" t="s">
        <v>46</v>
      </c>
      <c r="E112" s="41" t="s">
        <v>46</v>
      </c>
      <c r="F112" s="89">
        <v>8885.64</v>
      </c>
      <c r="G112" s="89">
        <v>266.57</v>
      </c>
      <c r="H112" s="89">
        <v>8619.07</v>
      </c>
      <c r="I112" s="92">
        <v>1</v>
      </c>
      <c r="J112" s="89" t="s">
        <v>88</v>
      </c>
      <c r="K112" s="93"/>
      <c r="L112" s="94" t="s">
        <v>1579</v>
      </c>
      <c r="M112" s="89" t="s">
        <v>2354</v>
      </c>
      <c r="N112" s="90" t="s">
        <v>2661</v>
      </c>
      <c r="O112" s="90" t="s">
        <v>2662</v>
      </c>
      <c r="P112" s="89" t="s">
        <v>2325</v>
      </c>
      <c r="Q112" s="95"/>
    </row>
    <row r="113" spans="1:17">
      <c r="A113" s="89">
        <v>112</v>
      </c>
      <c r="B113" s="12" t="s">
        <v>2321</v>
      </c>
      <c r="C113" s="90" t="s">
        <v>2663</v>
      </c>
      <c r="D113" s="41" t="s">
        <v>46</v>
      </c>
      <c r="E113" s="41" t="s">
        <v>46</v>
      </c>
      <c r="F113" s="89">
        <v>899.35</v>
      </c>
      <c r="G113" s="89">
        <v>26.98</v>
      </c>
      <c r="H113" s="89">
        <v>872.37</v>
      </c>
      <c r="I113" s="92">
        <v>1</v>
      </c>
      <c r="J113" s="89" t="s">
        <v>88</v>
      </c>
      <c r="K113" s="93"/>
      <c r="L113" s="94" t="s">
        <v>1579</v>
      </c>
      <c r="M113" s="89" t="s">
        <v>2354</v>
      </c>
      <c r="N113" s="90" t="s">
        <v>2664</v>
      </c>
      <c r="O113" s="90" t="s">
        <v>2665</v>
      </c>
      <c r="P113" s="89" t="s">
        <v>2325</v>
      </c>
      <c r="Q113" s="95"/>
    </row>
    <row r="114" spans="1:17">
      <c r="A114" s="89">
        <v>113</v>
      </c>
      <c r="B114" s="12" t="s">
        <v>2321</v>
      </c>
      <c r="C114" s="90" t="s">
        <v>2666</v>
      </c>
      <c r="D114" s="41" t="s">
        <v>46</v>
      </c>
      <c r="E114" s="41" t="s">
        <v>46</v>
      </c>
      <c r="F114" s="89">
        <v>7386.45</v>
      </c>
      <c r="G114" s="89">
        <v>221.59</v>
      </c>
      <c r="H114" s="89">
        <v>7164.86</v>
      </c>
      <c r="I114" s="92">
        <v>1</v>
      </c>
      <c r="J114" s="89" t="s">
        <v>88</v>
      </c>
      <c r="K114" s="93"/>
      <c r="L114" s="94" t="s">
        <v>1579</v>
      </c>
      <c r="M114" s="89" t="s">
        <v>2354</v>
      </c>
      <c r="N114" s="90" t="s">
        <v>2667</v>
      </c>
      <c r="O114" s="90" t="s">
        <v>2668</v>
      </c>
      <c r="P114" s="89" t="s">
        <v>2325</v>
      </c>
      <c r="Q114" s="95"/>
    </row>
    <row r="115" spans="1:17">
      <c r="A115" s="89">
        <v>114</v>
      </c>
      <c r="B115" s="12" t="s">
        <v>2321</v>
      </c>
      <c r="C115" s="90" t="s">
        <v>2669</v>
      </c>
      <c r="D115" s="41" t="s">
        <v>46</v>
      </c>
      <c r="E115" s="41" t="s">
        <v>46</v>
      </c>
      <c r="F115" s="89">
        <v>12508.95</v>
      </c>
      <c r="G115" s="89">
        <v>375.27</v>
      </c>
      <c r="H115" s="89">
        <v>12133.68</v>
      </c>
      <c r="I115" s="92">
        <v>1</v>
      </c>
      <c r="J115" s="89" t="s">
        <v>88</v>
      </c>
      <c r="K115" s="93"/>
      <c r="L115" s="94" t="s">
        <v>1579</v>
      </c>
      <c r="M115" s="89" t="s">
        <v>2354</v>
      </c>
      <c r="N115" s="90" t="s">
        <v>2670</v>
      </c>
      <c r="O115" s="90" t="s">
        <v>2671</v>
      </c>
      <c r="P115" s="89" t="s">
        <v>2325</v>
      </c>
      <c r="Q115" s="95"/>
    </row>
    <row r="116" spans="1:17">
      <c r="A116" s="89">
        <v>115</v>
      </c>
      <c r="B116" s="12" t="s">
        <v>2321</v>
      </c>
      <c r="C116" s="90" t="s">
        <v>2672</v>
      </c>
      <c r="D116" s="41" t="s">
        <v>46</v>
      </c>
      <c r="E116" s="41" t="s">
        <v>46</v>
      </c>
      <c r="F116" s="89">
        <v>236520.37</v>
      </c>
      <c r="G116" s="89">
        <v>7095.61</v>
      </c>
      <c r="H116" s="89">
        <v>229424.76</v>
      </c>
      <c r="I116" s="92">
        <v>1</v>
      </c>
      <c r="J116" s="89" t="s">
        <v>88</v>
      </c>
      <c r="K116" s="93"/>
      <c r="L116" s="94" t="s">
        <v>1579</v>
      </c>
      <c r="M116" s="89" t="s">
        <v>2354</v>
      </c>
      <c r="N116" s="90" t="s">
        <v>2670</v>
      </c>
      <c r="O116" s="90" t="s">
        <v>2671</v>
      </c>
      <c r="P116" s="89" t="s">
        <v>2325</v>
      </c>
      <c r="Q116" s="95"/>
    </row>
    <row r="117" spans="1:17">
      <c r="A117" s="89">
        <v>116</v>
      </c>
      <c r="B117" s="12" t="s">
        <v>2321</v>
      </c>
      <c r="C117" s="90" t="s">
        <v>2673</v>
      </c>
      <c r="D117" s="41" t="s">
        <v>46</v>
      </c>
      <c r="E117" s="41" t="s">
        <v>46</v>
      </c>
      <c r="F117" s="89">
        <v>8125.1</v>
      </c>
      <c r="G117" s="89">
        <v>243.75</v>
      </c>
      <c r="H117" s="89">
        <v>7881.35</v>
      </c>
      <c r="I117" s="92">
        <v>1</v>
      </c>
      <c r="J117" s="89" t="s">
        <v>88</v>
      </c>
      <c r="K117" s="93"/>
      <c r="L117" s="94" t="s">
        <v>1579</v>
      </c>
      <c r="M117" s="89" t="s">
        <v>2354</v>
      </c>
      <c r="N117" s="90" t="s">
        <v>2674</v>
      </c>
      <c r="O117" s="90" t="s">
        <v>2675</v>
      </c>
      <c r="P117" s="89" t="s">
        <v>2325</v>
      </c>
      <c r="Q117" s="95"/>
    </row>
    <row r="118" spans="1:17">
      <c r="A118" s="89">
        <v>117</v>
      </c>
      <c r="B118" s="12" t="s">
        <v>2321</v>
      </c>
      <c r="C118" s="90" t="s">
        <v>2676</v>
      </c>
      <c r="D118" s="41" t="s">
        <v>46</v>
      </c>
      <c r="E118" s="41" t="s">
        <v>46</v>
      </c>
      <c r="F118" s="89">
        <v>899.35</v>
      </c>
      <c r="G118" s="89">
        <v>26.98</v>
      </c>
      <c r="H118" s="89">
        <v>872.37</v>
      </c>
      <c r="I118" s="92">
        <v>1</v>
      </c>
      <c r="J118" s="89" t="s">
        <v>88</v>
      </c>
      <c r="K118" s="93"/>
      <c r="L118" s="94" t="s">
        <v>1579</v>
      </c>
      <c r="M118" s="89" t="s">
        <v>2354</v>
      </c>
      <c r="N118" s="90" t="s">
        <v>2677</v>
      </c>
      <c r="O118" s="90" t="s">
        <v>2678</v>
      </c>
      <c r="P118" s="89" t="s">
        <v>2325</v>
      </c>
      <c r="Q118" s="95"/>
    </row>
    <row r="119" spans="1:17">
      <c r="A119" s="89">
        <v>118</v>
      </c>
      <c r="B119" s="12" t="s">
        <v>2321</v>
      </c>
      <c r="C119" s="90" t="s">
        <v>2679</v>
      </c>
      <c r="D119" s="41" t="s">
        <v>46</v>
      </c>
      <c r="E119" s="41" t="s">
        <v>46</v>
      </c>
      <c r="F119" s="89">
        <v>9918.37</v>
      </c>
      <c r="G119" s="89">
        <v>297.55</v>
      </c>
      <c r="H119" s="89">
        <v>9620.82</v>
      </c>
      <c r="I119" s="92">
        <v>1</v>
      </c>
      <c r="J119" s="89" t="s">
        <v>88</v>
      </c>
      <c r="K119" s="93"/>
      <c r="L119" s="94" t="s">
        <v>1579</v>
      </c>
      <c r="M119" s="89" t="s">
        <v>2354</v>
      </c>
      <c r="N119" s="90" t="s">
        <v>2680</v>
      </c>
      <c r="O119" s="90" t="s">
        <v>2681</v>
      </c>
      <c r="P119" s="89" t="s">
        <v>2325</v>
      </c>
      <c r="Q119" s="95"/>
    </row>
    <row r="120" spans="1:17">
      <c r="A120" s="89">
        <v>119</v>
      </c>
      <c r="B120" s="12" t="s">
        <v>2321</v>
      </c>
      <c r="C120" s="90" t="s">
        <v>2682</v>
      </c>
      <c r="D120" s="41" t="s">
        <v>46</v>
      </c>
      <c r="E120" s="41" t="s">
        <v>46</v>
      </c>
      <c r="F120" s="89">
        <v>2328.68</v>
      </c>
      <c r="G120" s="89">
        <v>69.86</v>
      </c>
      <c r="H120" s="89">
        <v>2258.82</v>
      </c>
      <c r="I120" s="92">
        <v>1</v>
      </c>
      <c r="J120" s="89" t="s">
        <v>88</v>
      </c>
      <c r="K120" s="93"/>
      <c r="L120" s="94" t="s">
        <v>1579</v>
      </c>
      <c r="M120" s="89" t="s">
        <v>1797</v>
      </c>
      <c r="N120" s="90" t="s">
        <v>2683</v>
      </c>
      <c r="O120" s="90" t="s">
        <v>2684</v>
      </c>
      <c r="P120" s="89" t="s">
        <v>2325</v>
      </c>
      <c r="Q120" s="95"/>
    </row>
    <row r="121" spans="1:17">
      <c r="A121" s="89">
        <v>120</v>
      </c>
      <c r="B121" s="12" t="s">
        <v>2321</v>
      </c>
      <c r="C121" s="90" t="s">
        <v>2685</v>
      </c>
      <c r="D121" s="41" t="s">
        <v>46</v>
      </c>
      <c r="E121" s="41" t="s">
        <v>46</v>
      </c>
      <c r="F121" s="89">
        <v>3971.91</v>
      </c>
      <c r="G121" s="89">
        <v>119.16</v>
      </c>
      <c r="H121" s="89">
        <v>3852.75</v>
      </c>
      <c r="I121" s="92">
        <v>1</v>
      </c>
      <c r="J121" s="89" t="s">
        <v>88</v>
      </c>
      <c r="K121" s="93"/>
      <c r="L121" s="94" t="s">
        <v>1579</v>
      </c>
      <c r="M121" s="89" t="s">
        <v>617</v>
      </c>
      <c r="N121" s="90" t="s">
        <v>2686</v>
      </c>
      <c r="O121" s="90" t="s">
        <v>2687</v>
      </c>
      <c r="P121" s="89" t="s">
        <v>2325</v>
      </c>
      <c r="Q121" s="95"/>
    </row>
    <row r="122" spans="1:17">
      <c r="A122" s="89">
        <v>121</v>
      </c>
      <c r="B122" s="12" t="s">
        <v>2321</v>
      </c>
      <c r="C122" s="90" t="s">
        <v>2688</v>
      </c>
      <c r="D122" s="41" t="s">
        <v>46</v>
      </c>
      <c r="E122" s="41" t="s">
        <v>46</v>
      </c>
      <c r="F122" s="89">
        <v>3971.91</v>
      </c>
      <c r="G122" s="89">
        <v>119.16</v>
      </c>
      <c r="H122" s="89">
        <v>3852.75</v>
      </c>
      <c r="I122" s="92">
        <v>1</v>
      </c>
      <c r="J122" s="89" t="s">
        <v>88</v>
      </c>
      <c r="K122" s="93"/>
      <c r="L122" s="94" t="s">
        <v>1579</v>
      </c>
      <c r="M122" s="89" t="s">
        <v>617</v>
      </c>
      <c r="N122" s="90" t="s">
        <v>2689</v>
      </c>
      <c r="O122" s="90" t="s">
        <v>2690</v>
      </c>
      <c r="P122" s="89" t="s">
        <v>2325</v>
      </c>
      <c r="Q122" s="95"/>
    </row>
    <row r="123" spans="1:17">
      <c r="A123" s="89">
        <v>122</v>
      </c>
      <c r="B123" s="12" t="s">
        <v>2321</v>
      </c>
      <c r="C123" s="90" t="s">
        <v>2691</v>
      </c>
      <c r="D123" s="41" t="s">
        <v>46</v>
      </c>
      <c r="E123" s="41" t="s">
        <v>46</v>
      </c>
      <c r="F123" s="89">
        <v>60800.05</v>
      </c>
      <c r="G123" s="89">
        <v>1824</v>
      </c>
      <c r="H123" s="89">
        <v>58976.05</v>
      </c>
      <c r="I123" s="92">
        <v>1</v>
      </c>
      <c r="J123" s="89" t="s">
        <v>88</v>
      </c>
      <c r="K123" s="93"/>
      <c r="L123" s="94" t="s">
        <v>1579</v>
      </c>
      <c r="M123" s="89" t="s">
        <v>2541</v>
      </c>
      <c r="N123" s="90" t="s">
        <v>2692</v>
      </c>
      <c r="O123" s="90" t="s">
        <v>2693</v>
      </c>
      <c r="P123" s="89" t="s">
        <v>2325</v>
      </c>
      <c r="Q123" s="95"/>
    </row>
    <row r="124" spans="1:17">
      <c r="A124" s="89">
        <v>123</v>
      </c>
      <c r="B124" s="12" t="s">
        <v>2321</v>
      </c>
      <c r="C124" s="90" t="s">
        <v>2694</v>
      </c>
      <c r="D124" s="41" t="s">
        <v>46</v>
      </c>
      <c r="E124" s="41" t="s">
        <v>46</v>
      </c>
      <c r="F124" s="89">
        <v>1821.8</v>
      </c>
      <c r="G124" s="89">
        <v>54.65</v>
      </c>
      <c r="H124" s="89">
        <v>1767.15</v>
      </c>
      <c r="I124" s="92">
        <v>1</v>
      </c>
      <c r="J124" s="89" t="s">
        <v>88</v>
      </c>
      <c r="K124" s="93"/>
      <c r="L124" s="94" t="s">
        <v>1579</v>
      </c>
      <c r="M124" s="89" t="s">
        <v>2541</v>
      </c>
      <c r="N124" s="90" t="s">
        <v>2695</v>
      </c>
      <c r="O124" s="90" t="s">
        <v>2696</v>
      </c>
      <c r="P124" s="89" t="s">
        <v>2325</v>
      </c>
      <c r="Q124" s="95"/>
    </row>
    <row r="125" spans="1:17">
      <c r="A125" s="89">
        <v>124</v>
      </c>
      <c r="B125" s="12" t="s">
        <v>2321</v>
      </c>
      <c r="C125" s="90" t="s">
        <v>2697</v>
      </c>
      <c r="D125" s="41" t="s">
        <v>34</v>
      </c>
      <c r="E125" s="41" t="s">
        <v>34</v>
      </c>
      <c r="F125" s="89">
        <v>3823.02</v>
      </c>
      <c r="G125" s="89">
        <v>114.69</v>
      </c>
      <c r="H125" s="89">
        <v>3708.33</v>
      </c>
      <c r="I125" s="92">
        <v>1</v>
      </c>
      <c r="J125" s="89" t="s">
        <v>35</v>
      </c>
      <c r="K125" s="93"/>
      <c r="L125" s="94" t="s">
        <v>198</v>
      </c>
      <c r="M125" s="89" t="s">
        <v>653</v>
      </c>
      <c r="N125" s="90" t="s">
        <v>2698</v>
      </c>
      <c r="O125" s="90" t="s">
        <v>2699</v>
      </c>
      <c r="P125" s="89" t="s">
        <v>2325</v>
      </c>
      <c r="Q125" s="95"/>
    </row>
    <row r="126" spans="1:17">
      <c r="A126" s="89">
        <v>125</v>
      </c>
      <c r="B126" s="12" t="s">
        <v>2321</v>
      </c>
      <c r="C126" s="90" t="s">
        <v>2700</v>
      </c>
      <c r="D126" s="41" t="s">
        <v>34</v>
      </c>
      <c r="E126" s="41" t="s">
        <v>34</v>
      </c>
      <c r="F126" s="89">
        <v>231.75</v>
      </c>
      <c r="G126" s="89">
        <v>6.95</v>
      </c>
      <c r="H126" s="89">
        <v>224.8</v>
      </c>
      <c r="I126" s="92">
        <v>1</v>
      </c>
      <c r="J126" s="89" t="s">
        <v>35</v>
      </c>
      <c r="K126" s="93"/>
      <c r="L126" s="94" t="s">
        <v>198</v>
      </c>
      <c r="M126" s="89" t="s">
        <v>685</v>
      </c>
      <c r="N126" s="90" t="s">
        <v>2701</v>
      </c>
      <c r="O126" s="90" t="s">
        <v>2702</v>
      </c>
      <c r="P126" s="89" t="s">
        <v>2325</v>
      </c>
      <c r="Q126" s="95"/>
    </row>
    <row r="127" spans="1:17">
      <c r="A127" s="89">
        <v>126</v>
      </c>
      <c r="B127" s="12" t="s">
        <v>2321</v>
      </c>
      <c r="C127" s="90" t="s">
        <v>2703</v>
      </c>
      <c r="D127" s="41" t="s">
        <v>34</v>
      </c>
      <c r="E127" s="41" t="s">
        <v>34</v>
      </c>
      <c r="F127" s="89">
        <v>10127.6</v>
      </c>
      <c r="G127" s="89">
        <v>303.83</v>
      </c>
      <c r="H127" s="89">
        <v>9823.77</v>
      </c>
      <c r="I127" s="92">
        <v>1</v>
      </c>
      <c r="J127" s="89" t="s">
        <v>35</v>
      </c>
      <c r="K127" s="93"/>
      <c r="L127" s="94" t="s">
        <v>198</v>
      </c>
      <c r="M127" s="89" t="s">
        <v>653</v>
      </c>
      <c r="N127" s="90" t="s">
        <v>2704</v>
      </c>
      <c r="O127" s="90" t="s">
        <v>2705</v>
      </c>
      <c r="P127" s="89" t="s">
        <v>2325</v>
      </c>
      <c r="Q127" s="95"/>
    </row>
    <row r="128" spans="1:17">
      <c r="A128" s="89">
        <v>127</v>
      </c>
      <c r="B128" s="12" t="s">
        <v>2321</v>
      </c>
      <c r="C128" s="90" t="s">
        <v>2706</v>
      </c>
      <c r="D128" s="41" t="s">
        <v>34</v>
      </c>
      <c r="E128" s="41" t="s">
        <v>34</v>
      </c>
      <c r="F128" s="89">
        <v>515</v>
      </c>
      <c r="G128" s="89">
        <v>15.45</v>
      </c>
      <c r="H128" s="89">
        <v>499.55</v>
      </c>
      <c r="I128" s="92">
        <v>1</v>
      </c>
      <c r="J128" s="89" t="s">
        <v>35</v>
      </c>
      <c r="K128" s="93"/>
      <c r="L128" s="94" t="s">
        <v>198</v>
      </c>
      <c r="M128" s="89" t="s">
        <v>653</v>
      </c>
      <c r="N128" s="90" t="s">
        <v>2707</v>
      </c>
      <c r="O128" s="90" t="s">
        <v>2708</v>
      </c>
      <c r="P128" s="89" t="s">
        <v>2325</v>
      </c>
      <c r="Q128" s="95"/>
    </row>
    <row r="129" spans="1:17">
      <c r="A129" s="89">
        <v>128</v>
      </c>
      <c r="B129" s="12" t="s">
        <v>2321</v>
      </c>
      <c r="C129" s="90" t="s">
        <v>2709</v>
      </c>
      <c r="D129" s="41" t="s">
        <v>34</v>
      </c>
      <c r="E129" s="41" t="s">
        <v>34</v>
      </c>
      <c r="F129" s="89">
        <v>206</v>
      </c>
      <c r="G129" s="89">
        <v>6.18</v>
      </c>
      <c r="H129" s="89">
        <v>199.82</v>
      </c>
      <c r="I129" s="92">
        <v>1</v>
      </c>
      <c r="J129" s="89" t="s">
        <v>35</v>
      </c>
      <c r="K129" s="93"/>
      <c r="L129" s="94" t="s">
        <v>198</v>
      </c>
      <c r="M129" s="89" t="s">
        <v>2710</v>
      </c>
      <c r="N129" s="90" t="s">
        <v>2711</v>
      </c>
      <c r="O129" s="90" t="s">
        <v>2712</v>
      </c>
      <c r="P129" s="89" t="s">
        <v>2325</v>
      </c>
      <c r="Q129" s="95"/>
    </row>
    <row r="130" spans="1:17">
      <c r="A130" s="89">
        <v>129</v>
      </c>
      <c r="B130" s="12" t="s">
        <v>2333</v>
      </c>
      <c r="C130" s="90" t="s">
        <v>2713</v>
      </c>
      <c r="D130" s="41" t="s">
        <v>34</v>
      </c>
      <c r="E130" s="41" t="s">
        <v>34</v>
      </c>
      <c r="F130" s="89">
        <v>6028.08</v>
      </c>
      <c r="G130" s="89">
        <v>180.84</v>
      </c>
      <c r="H130" s="89">
        <v>5847.24</v>
      </c>
      <c r="I130" s="92">
        <v>1</v>
      </c>
      <c r="J130" s="89" t="s">
        <v>35</v>
      </c>
      <c r="K130" s="93"/>
      <c r="L130" s="94" t="s">
        <v>198</v>
      </c>
      <c r="M130" s="89" t="s">
        <v>2714</v>
      </c>
      <c r="N130" s="90" t="s">
        <v>2336</v>
      </c>
      <c r="O130" s="90" t="s">
        <v>2337</v>
      </c>
      <c r="P130" s="89" t="s">
        <v>2338</v>
      </c>
      <c r="Q130" s="95"/>
    </row>
    <row r="131" spans="1:17">
      <c r="A131" s="89">
        <v>130</v>
      </c>
      <c r="B131" s="12" t="s">
        <v>2321</v>
      </c>
      <c r="C131" s="90" t="s">
        <v>2715</v>
      </c>
      <c r="D131" s="41" t="s">
        <v>34</v>
      </c>
      <c r="E131" s="41" t="s">
        <v>34</v>
      </c>
      <c r="F131" s="89">
        <v>5508.37</v>
      </c>
      <c r="G131" s="89">
        <v>165.25</v>
      </c>
      <c r="H131" s="89">
        <v>5343.12</v>
      </c>
      <c r="I131" s="92">
        <v>1</v>
      </c>
      <c r="J131" s="89" t="s">
        <v>35</v>
      </c>
      <c r="K131" s="93"/>
      <c r="L131" s="94" t="s">
        <v>198</v>
      </c>
      <c r="M131" s="89" t="s">
        <v>685</v>
      </c>
      <c r="N131" s="90" t="s">
        <v>2716</v>
      </c>
      <c r="O131" s="90" t="s">
        <v>2717</v>
      </c>
      <c r="P131" s="89" t="s">
        <v>2325</v>
      </c>
      <c r="Q131" s="95"/>
    </row>
    <row r="132" spans="1:17">
      <c r="A132" s="89">
        <v>131</v>
      </c>
      <c r="B132" s="12" t="s">
        <v>2321</v>
      </c>
      <c r="C132" s="90" t="s">
        <v>2718</v>
      </c>
      <c r="D132" s="41" t="s">
        <v>34</v>
      </c>
      <c r="E132" s="41" t="s">
        <v>34</v>
      </c>
      <c r="F132" s="89">
        <v>2926</v>
      </c>
      <c r="G132" s="89">
        <v>87.78</v>
      </c>
      <c r="H132" s="89">
        <v>2838.22</v>
      </c>
      <c r="I132" s="92">
        <v>1</v>
      </c>
      <c r="J132" s="89" t="s">
        <v>35</v>
      </c>
      <c r="K132" s="93"/>
      <c r="L132" s="94" t="s">
        <v>198</v>
      </c>
      <c r="M132" s="89" t="s">
        <v>685</v>
      </c>
      <c r="N132" s="90" t="s">
        <v>2719</v>
      </c>
      <c r="O132" s="90" t="s">
        <v>2720</v>
      </c>
      <c r="P132" s="89" t="s">
        <v>2325</v>
      </c>
      <c r="Q132" s="95"/>
    </row>
    <row r="133" spans="1:17">
      <c r="A133" s="89">
        <v>132</v>
      </c>
      <c r="B133" s="12" t="s">
        <v>2321</v>
      </c>
      <c r="C133" s="90" t="s">
        <v>2721</v>
      </c>
      <c r="D133" s="41" t="s">
        <v>37</v>
      </c>
      <c r="E133" s="41" t="s">
        <v>37</v>
      </c>
      <c r="F133" s="89">
        <v>4071.76</v>
      </c>
      <c r="G133" s="89">
        <v>231.86</v>
      </c>
      <c r="H133" s="89">
        <v>3839.9</v>
      </c>
      <c r="I133" s="92">
        <v>1</v>
      </c>
      <c r="J133" s="89" t="s">
        <v>35</v>
      </c>
      <c r="K133" s="93"/>
      <c r="L133" s="94" t="s">
        <v>311</v>
      </c>
      <c r="M133" s="89" t="s">
        <v>676</v>
      </c>
      <c r="N133" s="90" t="s">
        <v>2722</v>
      </c>
      <c r="O133" s="90" t="s">
        <v>2723</v>
      </c>
      <c r="P133" s="89" t="s">
        <v>2325</v>
      </c>
      <c r="Q133" s="95"/>
    </row>
    <row r="134" spans="1:17">
      <c r="A134" s="89">
        <v>133</v>
      </c>
      <c r="B134" s="12" t="s">
        <v>2321</v>
      </c>
      <c r="C134" s="90" t="s">
        <v>2724</v>
      </c>
      <c r="D134" s="41" t="s">
        <v>37</v>
      </c>
      <c r="E134" s="41" t="s">
        <v>37</v>
      </c>
      <c r="F134" s="89">
        <v>1321.76</v>
      </c>
      <c r="G134" s="89">
        <v>39.65</v>
      </c>
      <c r="H134" s="89">
        <v>1282.11</v>
      </c>
      <c r="I134" s="92">
        <v>1</v>
      </c>
      <c r="J134" s="89" t="s">
        <v>35</v>
      </c>
      <c r="K134" s="93"/>
      <c r="L134" s="94" t="s">
        <v>311</v>
      </c>
      <c r="M134" s="89" t="s">
        <v>685</v>
      </c>
      <c r="N134" s="90" t="s">
        <v>2725</v>
      </c>
      <c r="O134" s="90" t="s">
        <v>2726</v>
      </c>
      <c r="P134" s="89" t="s">
        <v>2325</v>
      </c>
      <c r="Q134" s="95"/>
    </row>
    <row r="135" spans="1:17">
      <c r="A135" s="89">
        <v>134</v>
      </c>
      <c r="B135" s="12" t="s">
        <v>2321</v>
      </c>
      <c r="C135" s="90" t="s">
        <v>2727</v>
      </c>
      <c r="D135" s="41" t="s">
        <v>37</v>
      </c>
      <c r="E135" s="41" t="s">
        <v>37</v>
      </c>
      <c r="F135" s="89">
        <v>3323.89</v>
      </c>
      <c r="G135" s="89">
        <v>99.72</v>
      </c>
      <c r="H135" s="89">
        <v>3224.17</v>
      </c>
      <c r="I135" s="92">
        <v>1</v>
      </c>
      <c r="J135" s="89" t="s">
        <v>35</v>
      </c>
      <c r="K135" s="93"/>
      <c r="L135" s="94" t="s">
        <v>311</v>
      </c>
      <c r="M135" s="89" t="s">
        <v>685</v>
      </c>
      <c r="N135" s="90" t="s">
        <v>2728</v>
      </c>
      <c r="O135" s="90" t="s">
        <v>2729</v>
      </c>
      <c r="P135" s="89" t="s">
        <v>2325</v>
      </c>
      <c r="Q135" s="95"/>
    </row>
    <row r="136" spans="1:17">
      <c r="A136" s="89">
        <v>135</v>
      </c>
      <c r="B136" s="12" t="s">
        <v>2321</v>
      </c>
      <c r="C136" s="90" t="s">
        <v>2730</v>
      </c>
      <c r="D136" s="41" t="s">
        <v>37</v>
      </c>
      <c r="E136" s="41" t="s">
        <v>37</v>
      </c>
      <c r="F136" s="89">
        <v>1321.76</v>
      </c>
      <c r="G136" s="89">
        <v>39.65</v>
      </c>
      <c r="H136" s="89">
        <v>1282.11</v>
      </c>
      <c r="I136" s="92">
        <v>1</v>
      </c>
      <c r="J136" s="89" t="s">
        <v>35</v>
      </c>
      <c r="K136" s="93"/>
      <c r="L136" s="94" t="s">
        <v>311</v>
      </c>
      <c r="M136" s="89" t="s">
        <v>685</v>
      </c>
      <c r="N136" s="90" t="s">
        <v>2731</v>
      </c>
      <c r="O136" s="90" t="s">
        <v>2732</v>
      </c>
      <c r="P136" s="89" t="s">
        <v>2325</v>
      </c>
      <c r="Q136" s="95"/>
    </row>
    <row r="137" spans="1:17">
      <c r="A137" s="89">
        <v>136</v>
      </c>
      <c r="B137" s="12" t="s">
        <v>2321</v>
      </c>
      <c r="C137" s="90" t="s">
        <v>2733</v>
      </c>
      <c r="D137" s="41" t="s">
        <v>34</v>
      </c>
      <c r="E137" s="41" t="s">
        <v>34</v>
      </c>
      <c r="F137" s="89">
        <v>103</v>
      </c>
      <c r="G137" s="89">
        <v>3.09</v>
      </c>
      <c r="H137" s="89">
        <v>99.91</v>
      </c>
      <c r="I137" s="92">
        <v>1</v>
      </c>
      <c r="J137" s="89" t="s">
        <v>35</v>
      </c>
      <c r="K137" s="93"/>
      <c r="L137" s="94" t="s">
        <v>198</v>
      </c>
      <c r="M137" s="89" t="s">
        <v>685</v>
      </c>
      <c r="N137" s="90" t="s">
        <v>2734</v>
      </c>
      <c r="O137" s="90" t="s">
        <v>2735</v>
      </c>
      <c r="P137" s="89" t="s">
        <v>2325</v>
      </c>
      <c r="Q137" s="95"/>
    </row>
    <row r="138" spans="1:17">
      <c r="A138" s="89">
        <v>137</v>
      </c>
      <c r="B138" s="12" t="s">
        <v>2321</v>
      </c>
      <c r="C138" s="90" t="s">
        <v>2736</v>
      </c>
      <c r="D138" s="41" t="s">
        <v>37</v>
      </c>
      <c r="E138" s="41" t="s">
        <v>37</v>
      </c>
      <c r="F138" s="89">
        <v>4496.53</v>
      </c>
      <c r="G138" s="89">
        <v>134.9</v>
      </c>
      <c r="H138" s="89">
        <v>4361.63</v>
      </c>
      <c r="I138" s="92">
        <v>1</v>
      </c>
      <c r="J138" s="89" t="s">
        <v>35</v>
      </c>
      <c r="K138" s="93"/>
      <c r="L138" s="94" t="s">
        <v>311</v>
      </c>
      <c r="M138" s="89" t="s">
        <v>653</v>
      </c>
      <c r="N138" s="90" t="s">
        <v>2737</v>
      </c>
      <c r="O138" s="90" t="s">
        <v>2738</v>
      </c>
      <c r="P138" s="89" t="s">
        <v>2325</v>
      </c>
      <c r="Q138" s="95"/>
    </row>
    <row r="139" spans="1:17">
      <c r="A139" s="89">
        <v>138</v>
      </c>
      <c r="B139" s="12" t="s">
        <v>2321</v>
      </c>
      <c r="C139" s="90" t="s">
        <v>2739</v>
      </c>
      <c r="D139" s="41" t="s">
        <v>34</v>
      </c>
      <c r="E139" s="41" t="s">
        <v>34</v>
      </c>
      <c r="F139" s="89">
        <v>7494.46</v>
      </c>
      <c r="G139" s="89">
        <v>224.83</v>
      </c>
      <c r="H139" s="89">
        <v>7269.63</v>
      </c>
      <c r="I139" s="92">
        <v>1</v>
      </c>
      <c r="J139" s="89" t="s">
        <v>35</v>
      </c>
      <c r="K139" s="93"/>
      <c r="L139" s="94" t="s">
        <v>198</v>
      </c>
      <c r="M139" s="89" t="s">
        <v>653</v>
      </c>
      <c r="N139" s="90" t="s">
        <v>2740</v>
      </c>
      <c r="O139" s="90" t="s">
        <v>2741</v>
      </c>
      <c r="P139" s="89" t="s">
        <v>2325</v>
      </c>
      <c r="Q139" s="95"/>
    </row>
    <row r="140" spans="1:17">
      <c r="A140" s="89">
        <v>139</v>
      </c>
      <c r="B140" s="12" t="s">
        <v>2321</v>
      </c>
      <c r="C140" s="90" t="s">
        <v>2742</v>
      </c>
      <c r="D140" s="41" t="s">
        <v>34</v>
      </c>
      <c r="E140" s="41" t="s">
        <v>34</v>
      </c>
      <c r="F140" s="89">
        <v>6408.85</v>
      </c>
      <c r="G140" s="89">
        <v>192.27</v>
      </c>
      <c r="H140" s="89">
        <v>6216.58</v>
      </c>
      <c r="I140" s="92">
        <v>1</v>
      </c>
      <c r="J140" s="89" t="s">
        <v>35</v>
      </c>
      <c r="K140" s="93"/>
      <c r="L140" s="94" t="s">
        <v>198</v>
      </c>
      <c r="M140" s="89" t="s">
        <v>653</v>
      </c>
      <c r="N140" s="90" t="s">
        <v>2743</v>
      </c>
      <c r="O140" s="90" t="s">
        <v>2744</v>
      </c>
      <c r="P140" s="89" t="s">
        <v>2325</v>
      </c>
      <c r="Q140" s="95"/>
    </row>
    <row r="141" spans="1:17">
      <c r="A141" s="89">
        <v>140</v>
      </c>
      <c r="B141" s="12" t="s">
        <v>2321</v>
      </c>
      <c r="C141" s="90" t="s">
        <v>2745</v>
      </c>
      <c r="D141" s="41" t="s">
        <v>102</v>
      </c>
      <c r="E141" s="41" t="s">
        <v>102</v>
      </c>
      <c r="F141" s="89">
        <v>2009.78</v>
      </c>
      <c r="G141" s="89">
        <v>60.3</v>
      </c>
      <c r="H141" s="89">
        <v>1949.48</v>
      </c>
      <c r="I141" s="92">
        <v>1</v>
      </c>
      <c r="J141" s="89" t="s">
        <v>35</v>
      </c>
      <c r="K141" s="93"/>
      <c r="L141" s="94" t="s">
        <v>102</v>
      </c>
      <c r="M141" s="89" t="s">
        <v>2746</v>
      </c>
      <c r="N141" s="90" t="s">
        <v>2747</v>
      </c>
      <c r="O141" s="90" t="s">
        <v>2748</v>
      </c>
      <c r="P141" s="89" t="s">
        <v>2325</v>
      </c>
      <c r="Q141" s="95"/>
    </row>
    <row r="142" spans="1:17">
      <c r="A142" s="89">
        <v>141</v>
      </c>
      <c r="B142" s="12" t="s">
        <v>2321</v>
      </c>
      <c r="C142" s="90" t="s">
        <v>2749</v>
      </c>
      <c r="D142" s="41" t="s">
        <v>102</v>
      </c>
      <c r="E142" s="41" t="s">
        <v>102</v>
      </c>
      <c r="F142" s="89">
        <v>1889.53</v>
      </c>
      <c r="G142" s="89">
        <v>56.69</v>
      </c>
      <c r="H142" s="89">
        <v>1832.84</v>
      </c>
      <c r="I142" s="92">
        <v>1</v>
      </c>
      <c r="J142" s="89" t="s">
        <v>35</v>
      </c>
      <c r="K142" s="93"/>
      <c r="L142" s="94" t="s">
        <v>102</v>
      </c>
      <c r="M142" s="89" t="s">
        <v>2746</v>
      </c>
      <c r="N142" s="90" t="s">
        <v>2750</v>
      </c>
      <c r="O142" s="90" t="s">
        <v>2751</v>
      </c>
      <c r="P142" s="89" t="s">
        <v>2325</v>
      </c>
      <c r="Q142" s="95"/>
    </row>
    <row r="143" spans="1:17">
      <c r="A143" s="89">
        <v>142</v>
      </c>
      <c r="B143" s="12" t="s">
        <v>2321</v>
      </c>
      <c r="C143" s="90" t="s">
        <v>2752</v>
      </c>
      <c r="D143" s="41" t="s">
        <v>37</v>
      </c>
      <c r="E143" s="41" t="s">
        <v>37</v>
      </c>
      <c r="F143" s="89">
        <v>3147.1</v>
      </c>
      <c r="G143" s="89">
        <v>94.41</v>
      </c>
      <c r="H143" s="89">
        <v>3052.69</v>
      </c>
      <c r="I143" s="92">
        <v>1</v>
      </c>
      <c r="J143" s="89" t="s">
        <v>35</v>
      </c>
      <c r="K143" s="93"/>
      <c r="L143" s="94" t="s">
        <v>311</v>
      </c>
      <c r="M143" s="89" t="s">
        <v>2710</v>
      </c>
      <c r="N143" s="90" t="s">
        <v>2753</v>
      </c>
      <c r="O143" s="90" t="s">
        <v>2754</v>
      </c>
      <c r="P143" s="89" t="s">
        <v>2325</v>
      </c>
      <c r="Q143" s="95"/>
    </row>
    <row r="144" spans="1:17">
      <c r="A144" s="89">
        <v>143</v>
      </c>
      <c r="B144" s="12" t="s">
        <v>2321</v>
      </c>
      <c r="C144" s="90" t="s">
        <v>2755</v>
      </c>
      <c r="D144" s="41" t="s">
        <v>34</v>
      </c>
      <c r="E144" s="41" t="s">
        <v>34</v>
      </c>
      <c r="F144" s="89">
        <v>154.5</v>
      </c>
      <c r="G144" s="89">
        <v>4.64</v>
      </c>
      <c r="H144" s="89">
        <v>149.86</v>
      </c>
      <c r="I144" s="92">
        <v>1</v>
      </c>
      <c r="J144" s="89" t="s">
        <v>35</v>
      </c>
      <c r="K144" s="93"/>
      <c r="L144" s="94" t="s">
        <v>198</v>
      </c>
      <c r="M144" s="89" t="s">
        <v>2710</v>
      </c>
      <c r="N144" s="90" t="s">
        <v>2756</v>
      </c>
      <c r="O144" s="90" t="s">
        <v>2757</v>
      </c>
      <c r="P144" s="89" t="s">
        <v>2325</v>
      </c>
      <c r="Q144" s="95"/>
    </row>
    <row r="145" spans="1:17">
      <c r="A145" s="89">
        <v>144</v>
      </c>
      <c r="B145" s="12" t="s">
        <v>2321</v>
      </c>
      <c r="C145" s="90" t="s">
        <v>2758</v>
      </c>
      <c r="D145" s="41" t="s">
        <v>34</v>
      </c>
      <c r="E145" s="41" t="s">
        <v>34</v>
      </c>
      <c r="F145" s="89">
        <v>219</v>
      </c>
      <c r="G145" s="89">
        <v>6.57</v>
      </c>
      <c r="H145" s="89">
        <v>212.43</v>
      </c>
      <c r="I145" s="92">
        <v>1</v>
      </c>
      <c r="J145" s="89" t="s">
        <v>35</v>
      </c>
      <c r="K145" s="93"/>
      <c r="L145" s="94" t="s">
        <v>198</v>
      </c>
      <c r="M145" s="89" t="s">
        <v>1223</v>
      </c>
      <c r="N145" s="90" t="s">
        <v>2759</v>
      </c>
      <c r="O145" s="90" t="s">
        <v>2760</v>
      </c>
      <c r="P145" s="89" t="s">
        <v>2325</v>
      </c>
      <c r="Q145" s="95"/>
    </row>
    <row r="146" spans="1:17">
      <c r="A146" s="89">
        <v>145</v>
      </c>
      <c r="B146" s="12" t="s">
        <v>2321</v>
      </c>
      <c r="C146" s="90" t="s">
        <v>2761</v>
      </c>
      <c r="D146" s="41" t="s">
        <v>34</v>
      </c>
      <c r="E146" s="41" t="s">
        <v>34</v>
      </c>
      <c r="F146" s="89">
        <v>4273.5</v>
      </c>
      <c r="G146" s="89">
        <v>128.21</v>
      </c>
      <c r="H146" s="89">
        <v>4145.29</v>
      </c>
      <c r="I146" s="92">
        <v>1</v>
      </c>
      <c r="J146" s="89" t="s">
        <v>35</v>
      </c>
      <c r="K146" s="93"/>
      <c r="L146" s="94" t="s">
        <v>198</v>
      </c>
      <c r="M146" s="89" t="s">
        <v>685</v>
      </c>
      <c r="N146" s="90" t="s">
        <v>2355</v>
      </c>
      <c r="O146" s="90" t="s">
        <v>2356</v>
      </c>
      <c r="P146" s="89" t="s">
        <v>2325</v>
      </c>
      <c r="Q146" s="95"/>
    </row>
    <row r="147" spans="1:17">
      <c r="A147" s="89">
        <v>146</v>
      </c>
      <c r="B147" s="12" t="s">
        <v>2321</v>
      </c>
      <c r="C147" s="90" t="s">
        <v>2762</v>
      </c>
      <c r="D147" s="41" t="s">
        <v>102</v>
      </c>
      <c r="E147" s="41" t="s">
        <v>102</v>
      </c>
      <c r="F147" s="89">
        <v>6037.19</v>
      </c>
      <c r="G147" s="89">
        <v>181.12</v>
      </c>
      <c r="H147" s="89">
        <v>5856.07</v>
      </c>
      <c r="I147" s="92">
        <v>1</v>
      </c>
      <c r="J147" s="89" t="s">
        <v>35</v>
      </c>
      <c r="K147" s="93"/>
      <c r="L147" s="94" t="s">
        <v>102</v>
      </c>
      <c r="M147" s="89" t="s">
        <v>800</v>
      </c>
      <c r="N147" s="90" t="s">
        <v>2763</v>
      </c>
      <c r="O147" s="90" t="s">
        <v>2764</v>
      </c>
      <c r="P147" s="89" t="s">
        <v>2325</v>
      </c>
      <c r="Q147" s="95"/>
    </row>
    <row r="148" spans="1:17">
      <c r="A148" s="89">
        <v>147</v>
      </c>
      <c r="B148" s="12" t="s">
        <v>2333</v>
      </c>
      <c r="C148" s="90" t="s">
        <v>2765</v>
      </c>
      <c r="D148" s="41" t="s">
        <v>101</v>
      </c>
      <c r="E148" s="41" t="s">
        <v>101</v>
      </c>
      <c r="F148" s="89">
        <v>857.45</v>
      </c>
      <c r="G148" s="89">
        <v>349.23</v>
      </c>
      <c r="H148" s="89">
        <v>508.22</v>
      </c>
      <c r="I148" s="92">
        <v>1</v>
      </c>
      <c r="J148" s="89" t="s">
        <v>40</v>
      </c>
      <c r="K148" s="93"/>
      <c r="L148" s="94"/>
      <c r="M148" s="89" t="s">
        <v>2354</v>
      </c>
      <c r="N148" s="90" t="s">
        <v>2336</v>
      </c>
      <c r="O148" s="90" t="s">
        <v>2337</v>
      </c>
      <c r="P148" s="89" t="s">
        <v>2338</v>
      </c>
      <c r="Q148" s="95"/>
    </row>
    <row r="149" spans="1:17">
      <c r="A149" s="89">
        <v>148</v>
      </c>
      <c r="B149" s="12" t="s">
        <v>2321</v>
      </c>
      <c r="C149" s="90" t="s">
        <v>2766</v>
      </c>
      <c r="D149" s="41" t="s">
        <v>101</v>
      </c>
      <c r="E149" s="41" t="s">
        <v>101</v>
      </c>
      <c r="F149" s="89">
        <v>1456.96</v>
      </c>
      <c r="G149" s="89">
        <v>711.2</v>
      </c>
      <c r="H149" s="89">
        <v>745.76</v>
      </c>
      <c r="I149" s="92">
        <v>1</v>
      </c>
      <c r="J149" s="89" t="s">
        <v>40</v>
      </c>
      <c r="K149" s="93"/>
      <c r="L149" s="94"/>
      <c r="M149" s="89" t="s">
        <v>2354</v>
      </c>
      <c r="N149" s="90" t="s">
        <v>2655</v>
      </c>
      <c r="O149" s="90" t="s">
        <v>2656</v>
      </c>
      <c r="P149" s="89" t="s">
        <v>2325</v>
      </c>
      <c r="Q149" s="95"/>
    </row>
    <row r="150" spans="1:17">
      <c r="A150" s="89">
        <v>149</v>
      </c>
      <c r="B150" s="12" t="s">
        <v>2321</v>
      </c>
      <c r="C150" s="90" t="s">
        <v>2767</v>
      </c>
      <c r="D150" s="41" t="s">
        <v>101</v>
      </c>
      <c r="E150" s="41" t="s">
        <v>101</v>
      </c>
      <c r="F150" s="89">
        <v>1456.97</v>
      </c>
      <c r="G150" s="89">
        <v>711.21</v>
      </c>
      <c r="H150" s="89">
        <v>745.76</v>
      </c>
      <c r="I150" s="92">
        <v>1</v>
      </c>
      <c r="J150" s="89" t="s">
        <v>40</v>
      </c>
      <c r="K150" s="93"/>
      <c r="L150" s="94"/>
      <c r="M150" s="89" t="s">
        <v>2354</v>
      </c>
      <c r="N150" s="90" t="s">
        <v>2655</v>
      </c>
      <c r="O150" s="90" t="s">
        <v>2656</v>
      </c>
      <c r="P150" s="89" t="s">
        <v>2325</v>
      </c>
      <c r="Q150" s="95"/>
    </row>
    <row r="151" spans="1:17">
      <c r="A151" s="89">
        <v>150</v>
      </c>
      <c r="B151" s="12" t="s">
        <v>2321</v>
      </c>
      <c r="C151" s="90" t="s">
        <v>2768</v>
      </c>
      <c r="D151" s="41" t="s">
        <v>95</v>
      </c>
      <c r="E151" s="41" t="s">
        <v>95</v>
      </c>
      <c r="F151" s="89">
        <v>1254.4</v>
      </c>
      <c r="G151" s="89">
        <v>1018.08</v>
      </c>
      <c r="H151" s="89">
        <v>236.32</v>
      </c>
      <c r="I151" s="92">
        <v>1</v>
      </c>
      <c r="J151" s="89" t="s">
        <v>40</v>
      </c>
      <c r="K151" s="93"/>
      <c r="L151" s="94"/>
      <c r="M151" s="89" t="s">
        <v>2769</v>
      </c>
      <c r="N151" s="90" t="s">
        <v>2770</v>
      </c>
      <c r="O151" s="90" t="s">
        <v>2771</v>
      </c>
      <c r="P151" s="89" t="s">
        <v>2325</v>
      </c>
      <c r="Q151" s="95"/>
    </row>
    <row r="152" spans="1:17">
      <c r="A152" s="89">
        <v>151</v>
      </c>
      <c r="B152" s="12" t="s">
        <v>2550</v>
      </c>
      <c r="C152" s="90" t="s">
        <v>2772</v>
      </c>
      <c r="D152" s="41" t="s">
        <v>95</v>
      </c>
      <c r="E152" s="41" t="s">
        <v>95</v>
      </c>
      <c r="F152" s="89">
        <v>2579.29</v>
      </c>
      <c r="G152" s="89">
        <v>1780.04</v>
      </c>
      <c r="H152" s="89">
        <v>799.25</v>
      </c>
      <c r="I152" s="92">
        <v>1</v>
      </c>
      <c r="J152" s="89" t="s">
        <v>40</v>
      </c>
      <c r="K152" s="93"/>
      <c r="L152" s="94"/>
      <c r="M152" s="89" t="s">
        <v>2769</v>
      </c>
      <c r="N152" s="90" t="s">
        <v>2773</v>
      </c>
      <c r="O152" s="90" t="s">
        <v>2774</v>
      </c>
      <c r="P152" s="89" t="s">
        <v>2554</v>
      </c>
      <c r="Q152" s="95"/>
    </row>
    <row r="153" spans="1:17">
      <c r="A153" s="89">
        <v>152</v>
      </c>
      <c r="B153" s="12" t="s">
        <v>2550</v>
      </c>
      <c r="C153" s="90" t="s">
        <v>2775</v>
      </c>
      <c r="D153" s="41" t="s">
        <v>95</v>
      </c>
      <c r="E153" s="41" t="s">
        <v>95</v>
      </c>
      <c r="F153" s="89">
        <v>3390.23</v>
      </c>
      <c r="G153" s="89">
        <v>101.71</v>
      </c>
      <c r="H153" s="89">
        <v>3288.52</v>
      </c>
      <c r="I153" s="92">
        <v>1</v>
      </c>
      <c r="J153" s="89" t="s">
        <v>40</v>
      </c>
      <c r="K153" s="93"/>
      <c r="L153" s="94"/>
      <c r="M153" s="89" t="s">
        <v>2769</v>
      </c>
      <c r="N153" s="90" t="s">
        <v>2776</v>
      </c>
      <c r="O153" s="90" t="s">
        <v>2777</v>
      </c>
      <c r="P153" s="89" t="s">
        <v>2554</v>
      </c>
      <c r="Q153" s="95"/>
    </row>
    <row r="154" spans="1:17">
      <c r="A154" s="89">
        <v>153</v>
      </c>
      <c r="B154" s="12" t="s">
        <v>2550</v>
      </c>
      <c r="C154" s="90" t="s">
        <v>2778</v>
      </c>
      <c r="D154" s="41" t="s">
        <v>95</v>
      </c>
      <c r="E154" s="41" t="s">
        <v>95</v>
      </c>
      <c r="F154" s="89">
        <v>3563.49</v>
      </c>
      <c r="G154" s="89">
        <v>106.9</v>
      </c>
      <c r="H154" s="89">
        <v>3456.59</v>
      </c>
      <c r="I154" s="92">
        <v>1</v>
      </c>
      <c r="J154" s="89" t="s">
        <v>40</v>
      </c>
      <c r="K154" s="93"/>
      <c r="L154" s="94"/>
      <c r="M154" s="89" t="s">
        <v>2779</v>
      </c>
      <c r="N154" s="90" t="s">
        <v>2780</v>
      </c>
      <c r="O154" s="90" t="s">
        <v>2781</v>
      </c>
      <c r="P154" s="89" t="s">
        <v>2554</v>
      </c>
      <c r="Q154" s="95"/>
    </row>
    <row r="155" spans="1:17">
      <c r="A155" s="89">
        <v>154</v>
      </c>
      <c r="B155" s="12" t="s">
        <v>2550</v>
      </c>
      <c r="C155" s="90" t="s">
        <v>2782</v>
      </c>
      <c r="D155" s="41" t="s">
        <v>95</v>
      </c>
      <c r="E155" s="41" t="s">
        <v>95</v>
      </c>
      <c r="F155" s="89">
        <v>3145.12</v>
      </c>
      <c r="G155" s="89">
        <v>136.7</v>
      </c>
      <c r="H155" s="89">
        <v>3008.42</v>
      </c>
      <c r="I155" s="92">
        <v>1</v>
      </c>
      <c r="J155" s="89" t="s">
        <v>40</v>
      </c>
      <c r="K155" s="93"/>
      <c r="L155" s="94"/>
      <c r="M155" s="89" t="s">
        <v>2779</v>
      </c>
      <c r="N155" s="90" t="s">
        <v>2783</v>
      </c>
      <c r="O155" s="90" t="s">
        <v>2784</v>
      </c>
      <c r="P155" s="89" t="s">
        <v>2554</v>
      </c>
      <c r="Q155" s="95"/>
    </row>
    <row r="156" spans="1:17">
      <c r="A156" s="89">
        <v>155</v>
      </c>
      <c r="B156" s="12" t="s">
        <v>2550</v>
      </c>
      <c r="C156" s="90" t="s">
        <v>2785</v>
      </c>
      <c r="D156" s="41" t="s">
        <v>95</v>
      </c>
      <c r="E156" s="41" t="s">
        <v>95</v>
      </c>
      <c r="F156" s="89">
        <v>1179.64</v>
      </c>
      <c r="G156" s="89">
        <v>35.39</v>
      </c>
      <c r="H156" s="89">
        <v>1144.25</v>
      </c>
      <c r="I156" s="92">
        <v>1</v>
      </c>
      <c r="J156" s="89" t="s">
        <v>40</v>
      </c>
      <c r="K156" s="93"/>
      <c r="L156" s="94"/>
      <c r="M156" s="89" t="s">
        <v>2769</v>
      </c>
      <c r="N156" s="90" t="s">
        <v>2786</v>
      </c>
      <c r="O156" s="90" t="s">
        <v>2787</v>
      </c>
      <c r="P156" s="89" t="s">
        <v>2554</v>
      </c>
      <c r="Q156" s="95"/>
    </row>
    <row r="157" spans="1:17">
      <c r="A157" s="89">
        <v>156</v>
      </c>
      <c r="B157" s="12" t="s">
        <v>2550</v>
      </c>
      <c r="C157" s="90" t="s">
        <v>2788</v>
      </c>
      <c r="D157" s="41" t="s">
        <v>95</v>
      </c>
      <c r="E157" s="41" t="s">
        <v>95</v>
      </c>
      <c r="F157" s="89">
        <v>3150.1</v>
      </c>
      <c r="G157" s="89">
        <v>94.5</v>
      </c>
      <c r="H157" s="89">
        <v>3055.6</v>
      </c>
      <c r="I157" s="92">
        <v>1</v>
      </c>
      <c r="J157" s="89" t="s">
        <v>40</v>
      </c>
      <c r="K157" s="93"/>
      <c r="L157" s="94"/>
      <c r="M157" s="89" t="s">
        <v>2769</v>
      </c>
      <c r="N157" s="90" t="s">
        <v>2789</v>
      </c>
      <c r="O157" s="90" t="s">
        <v>2790</v>
      </c>
      <c r="P157" s="89" t="s">
        <v>2554</v>
      </c>
      <c r="Q157" s="95"/>
    </row>
    <row r="158" spans="1:17">
      <c r="A158" s="89">
        <v>157</v>
      </c>
      <c r="B158" s="12" t="s">
        <v>2550</v>
      </c>
      <c r="C158" s="90" t="s">
        <v>2791</v>
      </c>
      <c r="D158" s="41" t="s">
        <v>95</v>
      </c>
      <c r="E158" s="41" t="s">
        <v>95</v>
      </c>
      <c r="F158" s="89">
        <v>3762.88</v>
      </c>
      <c r="G158" s="89">
        <v>112.89</v>
      </c>
      <c r="H158" s="89">
        <v>3649.99</v>
      </c>
      <c r="I158" s="92">
        <v>1</v>
      </c>
      <c r="J158" s="89" t="s">
        <v>40</v>
      </c>
      <c r="K158" s="93"/>
      <c r="L158" s="94"/>
      <c r="M158" s="89" t="s">
        <v>2769</v>
      </c>
      <c r="N158" s="90" t="s">
        <v>2792</v>
      </c>
      <c r="O158" s="90" t="s">
        <v>2793</v>
      </c>
      <c r="P158" s="89" t="s">
        <v>2554</v>
      </c>
      <c r="Q158" s="95"/>
    </row>
    <row r="159" spans="1:17">
      <c r="A159" s="89">
        <v>158</v>
      </c>
      <c r="B159" s="12" t="s">
        <v>2550</v>
      </c>
      <c r="C159" s="90" t="s">
        <v>2794</v>
      </c>
      <c r="D159" s="41" t="s">
        <v>95</v>
      </c>
      <c r="E159" s="41" t="s">
        <v>95</v>
      </c>
      <c r="F159" s="89">
        <v>2572.75</v>
      </c>
      <c r="G159" s="89">
        <v>909.07</v>
      </c>
      <c r="H159" s="89">
        <v>1663.68</v>
      </c>
      <c r="I159" s="92">
        <v>1</v>
      </c>
      <c r="J159" s="89" t="s">
        <v>40</v>
      </c>
      <c r="K159" s="93"/>
      <c r="L159" s="94"/>
      <c r="M159" s="89" t="s">
        <v>2769</v>
      </c>
      <c r="N159" s="90" t="s">
        <v>2795</v>
      </c>
      <c r="O159" s="90" t="s">
        <v>2796</v>
      </c>
      <c r="P159" s="89" t="s">
        <v>2554</v>
      </c>
      <c r="Q159" s="95"/>
    </row>
    <row r="160" spans="1:17">
      <c r="A160" s="89">
        <v>159</v>
      </c>
      <c r="B160" s="12" t="s">
        <v>2550</v>
      </c>
      <c r="C160" s="90" t="s">
        <v>2797</v>
      </c>
      <c r="D160" s="41" t="s">
        <v>95</v>
      </c>
      <c r="E160" s="41" t="s">
        <v>95</v>
      </c>
      <c r="F160" s="89">
        <v>1179.64</v>
      </c>
      <c r="G160" s="89">
        <v>35.39</v>
      </c>
      <c r="H160" s="89">
        <v>1144.25</v>
      </c>
      <c r="I160" s="92">
        <v>1</v>
      </c>
      <c r="J160" s="89" t="s">
        <v>40</v>
      </c>
      <c r="K160" s="93"/>
      <c r="L160" s="94"/>
      <c r="M160" s="89" t="s">
        <v>2769</v>
      </c>
      <c r="N160" s="90" t="s">
        <v>2798</v>
      </c>
      <c r="O160" s="90" t="s">
        <v>2799</v>
      </c>
      <c r="P160" s="89" t="s">
        <v>2554</v>
      </c>
      <c r="Q160" s="95"/>
    </row>
    <row r="161" spans="1:17">
      <c r="A161" s="89">
        <v>160</v>
      </c>
      <c r="B161" s="12" t="s">
        <v>2550</v>
      </c>
      <c r="C161" s="90" t="s">
        <v>2800</v>
      </c>
      <c r="D161" s="41" t="s">
        <v>95</v>
      </c>
      <c r="E161" s="41" t="s">
        <v>95</v>
      </c>
      <c r="F161" s="89">
        <v>1179.64</v>
      </c>
      <c r="G161" s="89">
        <v>35.39</v>
      </c>
      <c r="H161" s="89">
        <v>1144.25</v>
      </c>
      <c r="I161" s="92">
        <v>1</v>
      </c>
      <c r="J161" s="89" t="s">
        <v>40</v>
      </c>
      <c r="K161" s="93"/>
      <c r="L161" s="94"/>
      <c r="M161" s="89" t="s">
        <v>2769</v>
      </c>
      <c r="N161" s="90" t="s">
        <v>2626</v>
      </c>
      <c r="O161" s="90" t="s">
        <v>2627</v>
      </c>
      <c r="P161" s="89" t="s">
        <v>2554</v>
      </c>
      <c r="Q161" s="95"/>
    </row>
    <row r="162" spans="1:17">
      <c r="A162" s="89">
        <v>161</v>
      </c>
      <c r="B162" s="12" t="s">
        <v>2550</v>
      </c>
      <c r="C162" s="90" t="s">
        <v>2801</v>
      </c>
      <c r="D162" s="41" t="s">
        <v>95</v>
      </c>
      <c r="E162" s="41" t="s">
        <v>95</v>
      </c>
      <c r="F162" s="89">
        <v>2986.41</v>
      </c>
      <c r="G162" s="89">
        <v>129.82</v>
      </c>
      <c r="H162" s="89">
        <v>2856.59</v>
      </c>
      <c r="I162" s="92">
        <v>1</v>
      </c>
      <c r="J162" s="89" t="s">
        <v>40</v>
      </c>
      <c r="K162" s="93"/>
      <c r="L162" s="94"/>
      <c r="M162" s="89" t="s">
        <v>2769</v>
      </c>
      <c r="N162" s="90" t="s">
        <v>2454</v>
      </c>
      <c r="O162" s="90" t="s">
        <v>2455</v>
      </c>
      <c r="P162" s="89" t="s">
        <v>2554</v>
      </c>
      <c r="Q162" s="95"/>
    </row>
    <row r="163" spans="1:17">
      <c r="A163" s="89">
        <v>162</v>
      </c>
      <c r="B163" s="12" t="s">
        <v>2550</v>
      </c>
      <c r="C163" s="90" t="s">
        <v>2802</v>
      </c>
      <c r="D163" s="41" t="s">
        <v>95</v>
      </c>
      <c r="E163" s="41" t="s">
        <v>95</v>
      </c>
      <c r="F163" s="89">
        <v>2641.52</v>
      </c>
      <c r="G163" s="89">
        <v>1004.46</v>
      </c>
      <c r="H163" s="89">
        <v>1637.06</v>
      </c>
      <c r="I163" s="92">
        <v>1</v>
      </c>
      <c r="J163" s="89" t="s">
        <v>40</v>
      </c>
      <c r="K163" s="93"/>
      <c r="L163" s="94"/>
      <c r="M163" s="89" t="s">
        <v>754</v>
      </c>
      <c r="N163" s="90" t="s">
        <v>2803</v>
      </c>
      <c r="O163" s="90" t="s">
        <v>2804</v>
      </c>
      <c r="P163" s="89" t="s">
        <v>2554</v>
      </c>
      <c r="Q163" s="95"/>
    </row>
    <row r="164" spans="1:17">
      <c r="A164" s="89">
        <v>163</v>
      </c>
      <c r="B164" s="12" t="s">
        <v>2550</v>
      </c>
      <c r="C164" s="90" t="s">
        <v>2805</v>
      </c>
      <c r="D164" s="41" t="s">
        <v>95</v>
      </c>
      <c r="E164" s="41" t="s">
        <v>95</v>
      </c>
      <c r="F164" s="89">
        <v>2666.77</v>
      </c>
      <c r="G164" s="89">
        <v>618.87</v>
      </c>
      <c r="H164" s="89">
        <v>2047.9</v>
      </c>
      <c r="I164" s="92">
        <v>1</v>
      </c>
      <c r="J164" s="89" t="s">
        <v>40</v>
      </c>
      <c r="K164" s="93"/>
      <c r="L164" s="94"/>
      <c r="M164" s="89" t="s">
        <v>754</v>
      </c>
      <c r="N164" s="90" t="s">
        <v>2806</v>
      </c>
      <c r="O164" s="90" t="s">
        <v>2807</v>
      </c>
      <c r="P164" s="89" t="s">
        <v>2554</v>
      </c>
      <c r="Q164" s="95"/>
    </row>
    <row r="165" spans="1:17">
      <c r="A165" s="89">
        <v>164</v>
      </c>
      <c r="B165" s="12" t="s">
        <v>2321</v>
      </c>
      <c r="C165" s="90" t="s">
        <v>2808</v>
      </c>
      <c r="D165" s="41" t="s">
        <v>95</v>
      </c>
      <c r="E165" s="41" t="s">
        <v>95</v>
      </c>
      <c r="F165" s="89">
        <v>1585.77</v>
      </c>
      <c r="G165" s="89">
        <v>1200.77</v>
      </c>
      <c r="H165" s="89">
        <v>385</v>
      </c>
      <c r="I165" s="92">
        <v>1</v>
      </c>
      <c r="J165" s="89" t="s">
        <v>40</v>
      </c>
      <c r="K165" s="93"/>
      <c r="L165" s="94" t="s">
        <v>2809</v>
      </c>
      <c r="M165" s="89" t="s">
        <v>800</v>
      </c>
      <c r="N165" s="90" t="s">
        <v>2810</v>
      </c>
      <c r="O165" s="90" t="s">
        <v>2811</v>
      </c>
      <c r="P165" s="89" t="s">
        <v>2325</v>
      </c>
      <c r="Q165" s="95"/>
    </row>
    <row r="166" spans="1:17">
      <c r="A166" s="89">
        <v>165</v>
      </c>
      <c r="B166" s="12" t="s">
        <v>2321</v>
      </c>
      <c r="C166" s="90" t="s">
        <v>2812</v>
      </c>
      <c r="D166" s="41" t="s">
        <v>95</v>
      </c>
      <c r="E166" s="41" t="s">
        <v>95</v>
      </c>
      <c r="F166" s="89">
        <v>2579.93</v>
      </c>
      <c r="G166" s="89">
        <v>876.76</v>
      </c>
      <c r="H166" s="89">
        <v>1703.17</v>
      </c>
      <c r="I166" s="92">
        <v>1</v>
      </c>
      <c r="J166" s="89" t="s">
        <v>40</v>
      </c>
      <c r="K166" s="93"/>
      <c r="L166" s="94" t="s">
        <v>2809</v>
      </c>
      <c r="M166" s="89" t="s">
        <v>800</v>
      </c>
      <c r="N166" s="90" t="s">
        <v>2813</v>
      </c>
      <c r="O166" s="90" t="s">
        <v>2814</v>
      </c>
      <c r="P166" s="89" t="s">
        <v>2325</v>
      </c>
      <c r="Q166" s="95"/>
    </row>
    <row r="167" spans="1:17">
      <c r="A167" s="89">
        <v>166</v>
      </c>
      <c r="B167" s="12" t="s">
        <v>2550</v>
      </c>
      <c r="C167" s="90" t="s">
        <v>2815</v>
      </c>
      <c r="D167" s="41" t="s">
        <v>95</v>
      </c>
      <c r="E167" s="41" t="s">
        <v>95</v>
      </c>
      <c r="F167" s="89">
        <v>3031.45</v>
      </c>
      <c r="G167" s="89">
        <v>90.94</v>
      </c>
      <c r="H167" s="89">
        <v>2940.51</v>
      </c>
      <c r="I167" s="92">
        <v>1</v>
      </c>
      <c r="J167" s="89" t="s">
        <v>40</v>
      </c>
      <c r="K167" s="93"/>
      <c r="L167" s="94"/>
      <c r="M167" s="89" t="s">
        <v>2779</v>
      </c>
      <c r="N167" s="90" t="s">
        <v>2816</v>
      </c>
      <c r="O167" s="90" t="s">
        <v>2817</v>
      </c>
      <c r="P167" s="89" t="s">
        <v>2554</v>
      </c>
      <c r="Q167" s="95"/>
    </row>
    <row r="168" spans="1:17">
      <c r="A168" s="89">
        <v>167</v>
      </c>
      <c r="B168" s="12" t="s">
        <v>2550</v>
      </c>
      <c r="C168" s="90" t="s">
        <v>2818</v>
      </c>
      <c r="D168" s="41" t="s">
        <v>95</v>
      </c>
      <c r="E168" s="41" t="s">
        <v>95</v>
      </c>
      <c r="F168" s="89">
        <v>3771.97</v>
      </c>
      <c r="G168" s="89">
        <v>113.16</v>
      </c>
      <c r="H168" s="89">
        <v>3658.81</v>
      </c>
      <c r="I168" s="92">
        <v>1</v>
      </c>
      <c r="J168" s="89" t="s">
        <v>40</v>
      </c>
      <c r="K168" s="93"/>
      <c r="L168" s="94"/>
      <c r="M168" s="89" t="s">
        <v>2779</v>
      </c>
      <c r="N168" s="90" t="s">
        <v>2819</v>
      </c>
      <c r="O168" s="90" t="s">
        <v>2820</v>
      </c>
      <c r="P168" s="89" t="s">
        <v>2554</v>
      </c>
      <c r="Q168" s="95"/>
    </row>
    <row r="169" spans="1:17">
      <c r="A169" s="89">
        <v>168</v>
      </c>
      <c r="B169" s="12" t="s">
        <v>2321</v>
      </c>
      <c r="C169" s="90" t="s">
        <v>2821</v>
      </c>
      <c r="D169" s="41" t="s">
        <v>95</v>
      </c>
      <c r="E169" s="41" t="s">
        <v>95</v>
      </c>
      <c r="F169" s="89">
        <v>3327.72</v>
      </c>
      <c r="G169" s="89">
        <v>99.83</v>
      </c>
      <c r="H169" s="89">
        <v>3227.89</v>
      </c>
      <c r="I169" s="92">
        <v>1</v>
      </c>
      <c r="J169" s="89" t="s">
        <v>40</v>
      </c>
      <c r="K169" s="93"/>
      <c r="L169" s="94"/>
      <c r="M169" s="89" t="s">
        <v>2769</v>
      </c>
      <c r="N169" s="90" t="s">
        <v>2327</v>
      </c>
      <c r="O169" s="90" t="s">
        <v>2328</v>
      </c>
      <c r="P169" s="89" t="s">
        <v>2325</v>
      </c>
      <c r="Q169" s="95"/>
    </row>
    <row r="170" spans="1:17">
      <c r="A170" s="89">
        <v>169</v>
      </c>
      <c r="B170" s="12" t="s">
        <v>2321</v>
      </c>
      <c r="C170" s="90" t="s">
        <v>2822</v>
      </c>
      <c r="D170" s="41" t="s">
        <v>95</v>
      </c>
      <c r="E170" s="41" t="s">
        <v>95</v>
      </c>
      <c r="F170" s="89">
        <v>5678.12</v>
      </c>
      <c r="G170" s="89">
        <v>170.34</v>
      </c>
      <c r="H170" s="89">
        <v>5507.78</v>
      </c>
      <c r="I170" s="92">
        <v>1</v>
      </c>
      <c r="J170" s="89" t="s">
        <v>40</v>
      </c>
      <c r="K170" s="93"/>
      <c r="L170" s="94"/>
      <c r="M170" s="89" t="s">
        <v>1716</v>
      </c>
      <c r="N170" s="90" t="s">
        <v>2823</v>
      </c>
      <c r="O170" s="90" t="s">
        <v>2824</v>
      </c>
      <c r="P170" s="89" t="s">
        <v>2325</v>
      </c>
      <c r="Q170" s="95"/>
    </row>
    <row r="171" spans="1:17">
      <c r="A171" s="89">
        <v>170</v>
      </c>
      <c r="B171" s="12" t="s">
        <v>2333</v>
      </c>
      <c r="C171" s="90" t="s">
        <v>2825</v>
      </c>
      <c r="D171" s="41" t="s">
        <v>95</v>
      </c>
      <c r="E171" s="41" t="s">
        <v>95</v>
      </c>
      <c r="F171" s="89">
        <v>3100.52</v>
      </c>
      <c r="G171" s="89">
        <v>93.02</v>
      </c>
      <c r="H171" s="89">
        <v>3007.5</v>
      </c>
      <c r="I171" s="92">
        <v>1</v>
      </c>
      <c r="J171" s="89" t="s">
        <v>40</v>
      </c>
      <c r="K171" s="93"/>
      <c r="L171" s="94"/>
      <c r="M171" s="89" t="s">
        <v>800</v>
      </c>
      <c r="N171" s="90" t="s">
        <v>2336</v>
      </c>
      <c r="O171" s="90" t="s">
        <v>2337</v>
      </c>
      <c r="P171" s="89" t="s">
        <v>2338</v>
      </c>
      <c r="Q171" s="95"/>
    </row>
    <row r="172" spans="1:17">
      <c r="A172" s="89">
        <v>171</v>
      </c>
      <c r="B172" s="12" t="s">
        <v>2321</v>
      </c>
      <c r="C172" s="90" t="s">
        <v>2826</v>
      </c>
      <c r="D172" s="41" t="s">
        <v>95</v>
      </c>
      <c r="E172" s="41" t="s">
        <v>95</v>
      </c>
      <c r="F172" s="89">
        <v>4006.64</v>
      </c>
      <c r="G172" s="89">
        <v>120.2</v>
      </c>
      <c r="H172" s="89">
        <v>3886.44</v>
      </c>
      <c r="I172" s="92">
        <v>1</v>
      </c>
      <c r="J172" s="89" t="s">
        <v>40</v>
      </c>
      <c r="K172" s="93"/>
      <c r="L172" s="94"/>
      <c r="M172" s="89" t="s">
        <v>800</v>
      </c>
      <c r="N172" s="90" t="s">
        <v>2323</v>
      </c>
      <c r="O172" s="90" t="s">
        <v>2324</v>
      </c>
      <c r="P172" s="89" t="s">
        <v>2325</v>
      </c>
      <c r="Q172" s="95"/>
    </row>
    <row r="173" spans="1:17">
      <c r="A173" s="89">
        <v>172</v>
      </c>
      <c r="B173" s="12" t="s">
        <v>2321</v>
      </c>
      <c r="C173" s="90" t="s">
        <v>2827</v>
      </c>
      <c r="D173" s="41" t="s">
        <v>95</v>
      </c>
      <c r="E173" s="41" t="s">
        <v>95</v>
      </c>
      <c r="F173" s="89">
        <v>3483.26</v>
      </c>
      <c r="G173" s="89">
        <v>104.5</v>
      </c>
      <c r="H173" s="89">
        <v>3378.76</v>
      </c>
      <c r="I173" s="92">
        <v>1</v>
      </c>
      <c r="J173" s="89" t="s">
        <v>40</v>
      </c>
      <c r="K173" s="93"/>
      <c r="L173" s="94"/>
      <c r="M173" s="89" t="s">
        <v>800</v>
      </c>
      <c r="N173" s="90" t="s">
        <v>2362</v>
      </c>
      <c r="O173" s="90" t="s">
        <v>2363</v>
      </c>
      <c r="P173" s="89" t="s">
        <v>2325</v>
      </c>
      <c r="Q173" s="95"/>
    </row>
    <row r="174" spans="1:17">
      <c r="A174" s="89">
        <v>173</v>
      </c>
      <c r="B174" s="12" t="s">
        <v>2321</v>
      </c>
      <c r="C174" s="90" t="s">
        <v>2828</v>
      </c>
      <c r="D174" s="41" t="s">
        <v>95</v>
      </c>
      <c r="E174" s="41" t="s">
        <v>95</v>
      </c>
      <c r="F174" s="89">
        <v>3181.49</v>
      </c>
      <c r="G174" s="89">
        <v>95.44</v>
      </c>
      <c r="H174" s="89">
        <v>3086.05</v>
      </c>
      <c r="I174" s="92">
        <v>1</v>
      </c>
      <c r="J174" s="89" t="s">
        <v>40</v>
      </c>
      <c r="K174" s="93"/>
      <c r="L174" s="94"/>
      <c r="M174" s="89" t="s">
        <v>2769</v>
      </c>
      <c r="N174" s="90" t="s">
        <v>2829</v>
      </c>
      <c r="O174" s="90" t="s">
        <v>2830</v>
      </c>
      <c r="P174" s="89" t="s">
        <v>2325</v>
      </c>
      <c r="Q174" s="95"/>
    </row>
    <row r="175" spans="1:17">
      <c r="A175" s="89">
        <v>174</v>
      </c>
      <c r="B175" s="12" t="s">
        <v>2321</v>
      </c>
      <c r="C175" s="90" t="s">
        <v>2831</v>
      </c>
      <c r="D175" s="41" t="s">
        <v>95</v>
      </c>
      <c r="E175" s="41" t="s">
        <v>95</v>
      </c>
      <c r="F175" s="89">
        <v>2942.45</v>
      </c>
      <c r="G175" s="89">
        <v>88.27</v>
      </c>
      <c r="H175" s="89">
        <v>2854.18</v>
      </c>
      <c r="I175" s="92">
        <v>1</v>
      </c>
      <c r="J175" s="89" t="s">
        <v>40</v>
      </c>
      <c r="K175" s="93"/>
      <c r="L175" s="94"/>
      <c r="M175" s="89" t="s">
        <v>2769</v>
      </c>
      <c r="N175" s="90" t="s">
        <v>2832</v>
      </c>
      <c r="O175" s="90" t="s">
        <v>2833</v>
      </c>
      <c r="P175" s="89" t="s">
        <v>2325</v>
      </c>
      <c r="Q175" s="95"/>
    </row>
    <row r="176" spans="1:17">
      <c r="A176" s="89">
        <v>175</v>
      </c>
      <c r="B176" s="12" t="s">
        <v>2321</v>
      </c>
      <c r="C176" s="90" t="s">
        <v>2834</v>
      </c>
      <c r="D176" s="41" t="s">
        <v>95</v>
      </c>
      <c r="E176" s="41" t="s">
        <v>95</v>
      </c>
      <c r="F176" s="89">
        <v>2979.29</v>
      </c>
      <c r="G176" s="89">
        <v>612.85</v>
      </c>
      <c r="H176" s="89">
        <v>2366.44</v>
      </c>
      <c r="I176" s="92">
        <v>1</v>
      </c>
      <c r="J176" s="89" t="s">
        <v>40</v>
      </c>
      <c r="K176" s="93"/>
      <c r="L176" s="94"/>
      <c r="M176" s="89" t="s">
        <v>2769</v>
      </c>
      <c r="N176" s="90" t="s">
        <v>2835</v>
      </c>
      <c r="O176" s="90" t="s">
        <v>2836</v>
      </c>
      <c r="P176" s="89" t="s">
        <v>2325</v>
      </c>
      <c r="Q176" s="95"/>
    </row>
    <row r="177" spans="1:17">
      <c r="A177" s="89">
        <v>176</v>
      </c>
      <c r="B177" s="12" t="s">
        <v>2321</v>
      </c>
      <c r="C177" s="90" t="s">
        <v>2837</v>
      </c>
      <c r="D177" s="41" t="s">
        <v>95</v>
      </c>
      <c r="E177" s="41" t="s">
        <v>95</v>
      </c>
      <c r="F177" s="89">
        <v>5479.47</v>
      </c>
      <c r="G177" s="89">
        <v>164.38</v>
      </c>
      <c r="H177" s="89">
        <v>5315.09</v>
      </c>
      <c r="I177" s="92">
        <v>1</v>
      </c>
      <c r="J177" s="89" t="s">
        <v>40</v>
      </c>
      <c r="K177" s="93"/>
      <c r="L177" s="94"/>
      <c r="M177" s="89" t="s">
        <v>2769</v>
      </c>
      <c r="N177" s="90" t="s">
        <v>2838</v>
      </c>
      <c r="O177" s="90" t="s">
        <v>2839</v>
      </c>
      <c r="P177" s="89" t="s">
        <v>2325</v>
      </c>
      <c r="Q177" s="95"/>
    </row>
    <row r="178" spans="1:17">
      <c r="A178" s="89">
        <v>177</v>
      </c>
      <c r="B178" s="12" t="s">
        <v>2321</v>
      </c>
      <c r="C178" s="90" t="s">
        <v>2840</v>
      </c>
      <c r="D178" s="41" t="s">
        <v>126</v>
      </c>
      <c r="E178" s="41" t="s">
        <v>126</v>
      </c>
      <c r="F178" s="89">
        <v>592.06</v>
      </c>
      <c r="G178" s="89">
        <v>448.63</v>
      </c>
      <c r="H178" s="89">
        <v>143.43</v>
      </c>
      <c r="I178" s="92">
        <v>1</v>
      </c>
      <c r="J178" s="89" t="s">
        <v>40</v>
      </c>
      <c r="K178" s="93"/>
      <c r="L178" s="94" t="s">
        <v>69</v>
      </c>
      <c r="M178" s="89" t="s">
        <v>800</v>
      </c>
      <c r="N178" s="90" t="s">
        <v>2362</v>
      </c>
      <c r="O178" s="90" t="s">
        <v>2363</v>
      </c>
      <c r="P178" s="89" t="s">
        <v>2325</v>
      </c>
      <c r="Q178" s="95"/>
    </row>
    <row r="179" spans="1:17">
      <c r="A179" s="89">
        <v>178</v>
      </c>
      <c r="B179" s="12" t="s">
        <v>2321</v>
      </c>
      <c r="C179" s="90" t="s">
        <v>2841</v>
      </c>
      <c r="D179" s="41" t="s">
        <v>65</v>
      </c>
      <c r="E179" s="41" t="s">
        <v>65</v>
      </c>
      <c r="F179" s="89">
        <v>321.56</v>
      </c>
      <c r="G179" s="89">
        <v>66</v>
      </c>
      <c r="H179" s="89">
        <v>255.56</v>
      </c>
      <c r="I179" s="92">
        <v>1</v>
      </c>
      <c r="J179" s="89" t="s">
        <v>40</v>
      </c>
      <c r="K179" s="93"/>
      <c r="L179" s="94"/>
      <c r="M179" s="89" t="s">
        <v>800</v>
      </c>
      <c r="N179" s="90" t="s">
        <v>2350</v>
      </c>
      <c r="O179" s="90" t="s">
        <v>2351</v>
      </c>
      <c r="P179" s="89" t="s">
        <v>2325</v>
      </c>
      <c r="Q179" s="95"/>
    </row>
    <row r="180" spans="1:17">
      <c r="A180" s="89">
        <v>179</v>
      </c>
      <c r="B180" s="12" t="s">
        <v>2321</v>
      </c>
      <c r="C180" s="90" t="s">
        <v>2842</v>
      </c>
      <c r="D180" s="41" t="s">
        <v>99</v>
      </c>
      <c r="E180" s="41" t="s">
        <v>99</v>
      </c>
      <c r="F180" s="89">
        <v>379.13</v>
      </c>
      <c r="G180" s="89">
        <v>198.33</v>
      </c>
      <c r="H180" s="89">
        <v>180.8</v>
      </c>
      <c r="I180" s="92">
        <v>1</v>
      </c>
      <c r="J180" s="89" t="s">
        <v>40</v>
      </c>
      <c r="K180" s="93"/>
      <c r="L180" s="94"/>
      <c r="M180" s="89"/>
      <c r="N180" s="90" t="s">
        <v>2350</v>
      </c>
      <c r="O180" s="90" t="s">
        <v>2351</v>
      </c>
      <c r="P180" s="89" t="s">
        <v>2325</v>
      </c>
      <c r="Q180" s="95"/>
    </row>
    <row r="181" spans="6:7">
      <c r="F181" s="81">
        <f>SUM(F2:F180)</f>
        <v>1166929.56</v>
      </c>
      <c r="G181" s="81">
        <f>SUM(G2:G180)</f>
        <v>45762.69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9"/>
  <sheetViews>
    <sheetView topLeftCell="A55" workbookViewId="0">
      <selection activeCell="A2" sqref="A2:A68"/>
    </sheetView>
  </sheetViews>
  <sheetFormatPr defaultColWidth="8.75454545454545" defaultRowHeight="13"/>
  <cols>
    <col min="1" max="1" width="5.5" style="60" customWidth="1"/>
    <col min="2" max="2" width="24.7545454545455" style="60" customWidth="1"/>
    <col min="3" max="3" width="16" style="64" customWidth="1"/>
    <col min="4" max="4" width="23.8727272727273" style="65" customWidth="1"/>
    <col min="5" max="5" width="13.5" style="60" customWidth="1"/>
    <col min="6" max="7" width="12.1272727272727" style="60" customWidth="1"/>
    <col min="8" max="8" width="11.5" style="60" customWidth="1"/>
    <col min="9" max="9" width="7.5" style="66" customWidth="1"/>
    <col min="10" max="10" width="16.6272727272727" style="60" customWidth="1"/>
    <col min="11" max="11" width="8.37272727272727" style="60" customWidth="1"/>
    <col min="12" max="12" width="34.5" style="65" customWidth="1"/>
    <col min="13" max="13" width="9.5" style="60" customWidth="1"/>
    <col min="14" max="14" width="23.8727272727273" style="60" customWidth="1"/>
    <col min="15" max="15" width="21.5" style="64" customWidth="1"/>
    <col min="16" max="16" width="27.3727272727273" style="60" customWidth="1"/>
    <col min="17" max="17" width="16.1272727272727" style="60" customWidth="1"/>
    <col min="18" max="16384" width="8.75454545454545" style="60"/>
  </cols>
  <sheetData>
    <row r="1" s="63" customFormat="1" ht="52" spans="1:16">
      <c r="A1" s="27" t="s">
        <v>157</v>
      </c>
      <c r="B1" s="67" t="s">
        <v>158</v>
      </c>
      <c r="C1" s="68" t="s">
        <v>159</v>
      </c>
      <c r="D1" s="67" t="s">
        <v>160</v>
      </c>
      <c r="E1" s="67" t="s">
        <v>161</v>
      </c>
      <c r="F1" s="67" t="s">
        <v>609</v>
      </c>
      <c r="G1" s="67" t="s">
        <v>610</v>
      </c>
      <c r="H1" s="67" t="s">
        <v>164</v>
      </c>
      <c r="I1" s="74" t="s">
        <v>26</v>
      </c>
      <c r="J1" s="67" t="s">
        <v>611</v>
      </c>
      <c r="K1" s="67" t="s">
        <v>612</v>
      </c>
      <c r="L1" s="67" t="s">
        <v>167</v>
      </c>
      <c r="M1" s="67" t="s">
        <v>168</v>
      </c>
      <c r="N1" s="67" t="s">
        <v>169</v>
      </c>
      <c r="O1" s="68" t="s">
        <v>170</v>
      </c>
      <c r="P1" s="72" t="s">
        <v>2843</v>
      </c>
    </row>
    <row r="2" ht="20.1" customHeight="1" spans="1:17">
      <c r="A2" s="27">
        <v>1</v>
      </c>
      <c r="B2" s="69" t="s">
        <v>2844</v>
      </c>
      <c r="C2" s="27" t="s">
        <v>2845</v>
      </c>
      <c r="D2" s="26" t="s">
        <v>241</v>
      </c>
      <c r="E2" s="27" t="s">
        <v>1675</v>
      </c>
      <c r="F2" s="27">
        <v>2862.42</v>
      </c>
      <c r="G2" s="27">
        <v>85.87</v>
      </c>
      <c r="H2" s="27">
        <v>2776.55</v>
      </c>
      <c r="I2" s="27">
        <v>1</v>
      </c>
      <c r="J2" s="27" t="s">
        <v>190</v>
      </c>
      <c r="K2" s="27"/>
      <c r="L2" s="50" t="s">
        <v>217</v>
      </c>
      <c r="M2" s="27"/>
      <c r="N2" s="75" t="s">
        <v>2846</v>
      </c>
      <c r="O2" s="218" t="s">
        <v>2847</v>
      </c>
      <c r="P2" s="75" t="s">
        <v>2848</v>
      </c>
      <c r="Q2" s="79"/>
    </row>
    <row r="3" ht="20.1" customHeight="1" spans="1:17">
      <c r="A3" s="27">
        <v>2</v>
      </c>
      <c r="B3" s="69" t="s">
        <v>2844</v>
      </c>
      <c r="C3" s="27" t="s">
        <v>2849</v>
      </c>
      <c r="D3" s="26" t="s">
        <v>2850</v>
      </c>
      <c r="E3" s="27" t="s">
        <v>87</v>
      </c>
      <c r="F3" s="27">
        <v>898.2</v>
      </c>
      <c r="G3" s="27">
        <v>26.95</v>
      </c>
      <c r="H3" s="27">
        <v>871.25</v>
      </c>
      <c r="I3" s="27">
        <v>1</v>
      </c>
      <c r="J3" s="27" t="s">
        <v>197</v>
      </c>
      <c r="K3" s="27"/>
      <c r="L3" s="50" t="s">
        <v>2851</v>
      </c>
      <c r="M3" s="27"/>
      <c r="N3" s="75" t="s">
        <v>2852</v>
      </c>
      <c r="O3" s="218" t="s">
        <v>2853</v>
      </c>
      <c r="P3" s="75" t="s">
        <v>46</v>
      </c>
      <c r="Q3" s="79"/>
    </row>
    <row r="4" ht="20.1" customHeight="1" spans="1:17">
      <c r="A4" s="27">
        <v>3</v>
      </c>
      <c r="B4" s="69" t="s">
        <v>2844</v>
      </c>
      <c r="C4" s="27" t="s">
        <v>2854</v>
      </c>
      <c r="D4" s="26" t="s">
        <v>2850</v>
      </c>
      <c r="E4" s="27" t="s">
        <v>87</v>
      </c>
      <c r="F4" s="27">
        <v>299.4</v>
      </c>
      <c r="G4" s="27">
        <v>8.98</v>
      </c>
      <c r="H4" s="27">
        <v>290.42</v>
      </c>
      <c r="I4" s="27">
        <v>1</v>
      </c>
      <c r="J4" s="27" t="s">
        <v>197</v>
      </c>
      <c r="K4" s="27"/>
      <c r="L4" s="50" t="s">
        <v>2851</v>
      </c>
      <c r="M4" s="27"/>
      <c r="N4" s="75" t="s">
        <v>2855</v>
      </c>
      <c r="O4" s="218" t="s">
        <v>2856</v>
      </c>
      <c r="P4" s="75" t="s">
        <v>46</v>
      </c>
      <c r="Q4" s="79"/>
    </row>
    <row r="5" ht="20.1" customHeight="1" spans="1:17">
      <c r="A5" s="27">
        <v>4</v>
      </c>
      <c r="B5" s="69" t="s">
        <v>2844</v>
      </c>
      <c r="C5" s="27" t="s">
        <v>2857</v>
      </c>
      <c r="D5" s="26" t="s">
        <v>2858</v>
      </c>
      <c r="E5" s="27" t="s">
        <v>33</v>
      </c>
      <c r="F5" s="27">
        <v>51.5</v>
      </c>
      <c r="G5" s="27">
        <v>1.55</v>
      </c>
      <c r="H5" s="27">
        <v>49.95</v>
      </c>
      <c r="I5" s="27">
        <v>1</v>
      </c>
      <c r="J5" s="27" t="s">
        <v>204</v>
      </c>
      <c r="K5" s="27"/>
      <c r="L5" s="50" t="s">
        <v>2859</v>
      </c>
      <c r="M5" s="27"/>
      <c r="N5" s="75" t="s">
        <v>2860</v>
      </c>
      <c r="O5" s="218" t="s">
        <v>2861</v>
      </c>
      <c r="P5" s="75" t="s">
        <v>198</v>
      </c>
      <c r="Q5" s="79"/>
    </row>
    <row r="6" ht="20.1" customHeight="1" spans="1:17">
      <c r="A6" s="27">
        <v>5</v>
      </c>
      <c r="B6" s="69" t="s">
        <v>2844</v>
      </c>
      <c r="C6" s="27" t="s">
        <v>2862</v>
      </c>
      <c r="D6" s="26" t="s">
        <v>2863</v>
      </c>
      <c r="E6" s="27" t="s">
        <v>33</v>
      </c>
      <c r="F6" s="27">
        <v>1242.8</v>
      </c>
      <c r="G6" s="27">
        <v>37.28</v>
      </c>
      <c r="H6" s="27">
        <v>1205.52</v>
      </c>
      <c r="I6" s="27">
        <v>1</v>
      </c>
      <c r="J6" s="27" t="s">
        <v>204</v>
      </c>
      <c r="K6" s="27"/>
      <c r="L6" s="50" t="s">
        <v>2864</v>
      </c>
      <c r="M6" s="27"/>
      <c r="N6" s="75" t="s">
        <v>2865</v>
      </c>
      <c r="O6" s="218" t="s">
        <v>2866</v>
      </c>
      <c r="P6" s="75" t="s">
        <v>198</v>
      </c>
      <c r="Q6" s="79"/>
    </row>
    <row r="7" ht="20.1" customHeight="1" spans="1:17">
      <c r="A7" s="27">
        <v>6</v>
      </c>
      <c r="B7" s="69" t="s">
        <v>2844</v>
      </c>
      <c r="C7" s="27" t="s">
        <v>2867</v>
      </c>
      <c r="D7" s="26" t="s">
        <v>417</v>
      </c>
      <c r="E7" s="27" t="s">
        <v>33</v>
      </c>
      <c r="F7" s="27">
        <v>6164.98</v>
      </c>
      <c r="G7" s="27">
        <v>184.95</v>
      </c>
      <c r="H7" s="27">
        <v>5980.03</v>
      </c>
      <c r="I7" s="27">
        <v>1</v>
      </c>
      <c r="J7" s="27" t="s">
        <v>204</v>
      </c>
      <c r="K7" s="27"/>
      <c r="L7" s="50" t="s">
        <v>296</v>
      </c>
      <c r="M7" s="27"/>
      <c r="N7" s="75" t="s">
        <v>2868</v>
      </c>
      <c r="O7" s="218" t="s">
        <v>2869</v>
      </c>
      <c r="P7" s="75" t="s">
        <v>198</v>
      </c>
      <c r="Q7" s="79"/>
    </row>
    <row r="8" ht="20.1" customHeight="1" spans="1:17">
      <c r="A8" s="27">
        <v>7</v>
      </c>
      <c r="B8" s="69" t="s">
        <v>2844</v>
      </c>
      <c r="C8" s="27" t="s">
        <v>2870</v>
      </c>
      <c r="D8" s="26" t="s">
        <v>421</v>
      </c>
      <c r="E8" s="27" t="s">
        <v>33</v>
      </c>
      <c r="F8" s="27">
        <v>3461.54</v>
      </c>
      <c r="G8" s="27">
        <v>103.85</v>
      </c>
      <c r="H8" s="27">
        <v>3357.69</v>
      </c>
      <c r="I8" s="27">
        <v>1</v>
      </c>
      <c r="J8" s="27" t="s">
        <v>204</v>
      </c>
      <c r="K8" s="27"/>
      <c r="L8" s="50" t="s">
        <v>422</v>
      </c>
      <c r="M8" s="27"/>
      <c r="N8" s="75" t="s">
        <v>2871</v>
      </c>
      <c r="O8" s="218" t="s">
        <v>2872</v>
      </c>
      <c r="P8" s="75" t="s">
        <v>311</v>
      </c>
      <c r="Q8" s="79"/>
    </row>
    <row r="9" ht="20.1" customHeight="1" spans="1:17">
      <c r="A9" s="27">
        <v>8</v>
      </c>
      <c r="B9" s="69" t="s">
        <v>2844</v>
      </c>
      <c r="C9" s="27" t="s">
        <v>2873</v>
      </c>
      <c r="D9" s="26" t="s">
        <v>2874</v>
      </c>
      <c r="E9" s="27" t="s">
        <v>33</v>
      </c>
      <c r="F9" s="27">
        <v>2790.86</v>
      </c>
      <c r="G9" s="27">
        <v>83.73</v>
      </c>
      <c r="H9" s="27">
        <v>2707.13</v>
      </c>
      <c r="I9" s="27">
        <v>1</v>
      </c>
      <c r="J9" s="27" t="s">
        <v>204</v>
      </c>
      <c r="K9" s="27"/>
      <c r="L9" s="50" t="s">
        <v>2875</v>
      </c>
      <c r="M9" s="27"/>
      <c r="N9" s="75" t="s">
        <v>2876</v>
      </c>
      <c r="O9" s="218" t="s">
        <v>2877</v>
      </c>
      <c r="P9" s="75" t="s">
        <v>198</v>
      </c>
      <c r="Q9" s="79"/>
    </row>
    <row r="10" ht="20.1" customHeight="1" spans="1:17">
      <c r="A10" s="27">
        <v>9</v>
      </c>
      <c r="B10" s="69" t="s">
        <v>2844</v>
      </c>
      <c r="C10" s="27" t="s">
        <v>2878</v>
      </c>
      <c r="D10" s="26" t="s">
        <v>421</v>
      </c>
      <c r="E10" s="27" t="s">
        <v>33</v>
      </c>
      <c r="F10" s="27">
        <v>3259.76</v>
      </c>
      <c r="G10" s="27">
        <v>97.79</v>
      </c>
      <c r="H10" s="27">
        <v>3161.97</v>
      </c>
      <c r="I10" s="27">
        <v>1</v>
      </c>
      <c r="J10" s="27" t="s">
        <v>204</v>
      </c>
      <c r="K10" s="27"/>
      <c r="L10" s="50" t="s">
        <v>422</v>
      </c>
      <c r="M10" s="27"/>
      <c r="N10" s="75" t="s">
        <v>2879</v>
      </c>
      <c r="O10" s="218" t="s">
        <v>2880</v>
      </c>
      <c r="P10" s="75" t="s">
        <v>311</v>
      </c>
      <c r="Q10" s="79"/>
    </row>
    <row r="11" ht="20.1" customHeight="1" spans="1:17">
      <c r="A11" s="27">
        <v>10</v>
      </c>
      <c r="B11" s="69" t="s">
        <v>2844</v>
      </c>
      <c r="C11" s="25" t="s">
        <v>2881</v>
      </c>
      <c r="D11" s="26" t="s">
        <v>2882</v>
      </c>
      <c r="E11" s="27" t="s">
        <v>1675</v>
      </c>
      <c r="F11" s="27">
        <v>3667.25</v>
      </c>
      <c r="G11" s="27">
        <v>110.02</v>
      </c>
      <c r="H11" s="27">
        <v>3557.23</v>
      </c>
      <c r="I11" s="27">
        <v>1</v>
      </c>
      <c r="J11" s="27" t="s">
        <v>190</v>
      </c>
      <c r="K11" s="27"/>
      <c r="L11" s="27" t="s">
        <v>2883</v>
      </c>
      <c r="M11" s="27"/>
      <c r="N11" s="27" t="s">
        <v>2884</v>
      </c>
      <c r="O11" s="25" t="s">
        <v>2885</v>
      </c>
      <c r="P11" s="75" t="s">
        <v>2848</v>
      </c>
      <c r="Q11" s="79"/>
    </row>
    <row r="12" ht="20.1" customHeight="1" spans="1:17">
      <c r="A12" s="27">
        <v>11</v>
      </c>
      <c r="B12" s="69" t="s">
        <v>2844</v>
      </c>
      <c r="C12" s="25" t="s">
        <v>2886</v>
      </c>
      <c r="D12" s="26" t="s">
        <v>2887</v>
      </c>
      <c r="E12" s="27" t="s">
        <v>2888</v>
      </c>
      <c r="F12" s="27">
        <v>3120.44</v>
      </c>
      <c r="G12" s="27">
        <v>93.61</v>
      </c>
      <c r="H12" s="27">
        <v>3026.83</v>
      </c>
      <c r="I12" s="27">
        <v>1</v>
      </c>
      <c r="J12" s="27" t="s">
        <v>190</v>
      </c>
      <c r="K12" s="27"/>
      <c r="L12" s="27" t="s">
        <v>2887</v>
      </c>
      <c r="M12" s="27"/>
      <c r="N12" s="27" t="s">
        <v>2889</v>
      </c>
      <c r="O12" s="25" t="s">
        <v>2890</v>
      </c>
      <c r="P12" s="75" t="s">
        <v>63</v>
      </c>
      <c r="Q12" s="79"/>
    </row>
    <row r="13" ht="20.1" customHeight="1" spans="1:17">
      <c r="A13" s="27">
        <v>12</v>
      </c>
      <c r="B13" s="69" t="s">
        <v>2844</v>
      </c>
      <c r="C13" s="25" t="s">
        <v>2891</v>
      </c>
      <c r="D13" s="26" t="s">
        <v>2892</v>
      </c>
      <c r="E13" s="27" t="s">
        <v>33</v>
      </c>
      <c r="F13" s="27">
        <v>6886.84</v>
      </c>
      <c r="G13" s="27">
        <v>206.61</v>
      </c>
      <c r="H13" s="27">
        <v>6680.23</v>
      </c>
      <c r="I13" s="27">
        <v>1</v>
      </c>
      <c r="J13" s="27" t="s">
        <v>204</v>
      </c>
      <c r="K13" s="27"/>
      <c r="L13" s="26" t="s">
        <v>2893</v>
      </c>
      <c r="M13" s="27"/>
      <c r="N13" s="27" t="s">
        <v>2894</v>
      </c>
      <c r="O13" s="25" t="s">
        <v>2895</v>
      </c>
      <c r="P13" s="75" t="s">
        <v>198</v>
      </c>
      <c r="Q13" s="79"/>
    </row>
    <row r="14" ht="20.1" customHeight="1" spans="1:17">
      <c r="A14" s="27">
        <v>13</v>
      </c>
      <c r="B14" s="69" t="s">
        <v>2844</v>
      </c>
      <c r="C14" s="25" t="s">
        <v>2896</v>
      </c>
      <c r="D14" s="26" t="s">
        <v>2897</v>
      </c>
      <c r="E14" s="27" t="s">
        <v>33</v>
      </c>
      <c r="F14" s="27">
        <v>294.52</v>
      </c>
      <c r="G14" s="27">
        <v>8.84</v>
      </c>
      <c r="H14" s="27">
        <v>285.68</v>
      </c>
      <c r="I14" s="27">
        <v>1</v>
      </c>
      <c r="J14" s="27" t="s">
        <v>197</v>
      </c>
      <c r="K14" s="27"/>
      <c r="L14" s="27" t="s">
        <v>2898</v>
      </c>
      <c r="M14" s="27"/>
      <c r="N14" s="27" t="s">
        <v>2899</v>
      </c>
      <c r="O14" s="25" t="s">
        <v>2900</v>
      </c>
      <c r="P14" s="75" t="s">
        <v>198</v>
      </c>
      <c r="Q14" s="79"/>
    </row>
    <row r="15" ht="20.1" customHeight="1" spans="1:17">
      <c r="A15" s="27">
        <v>14</v>
      </c>
      <c r="B15" s="69" t="s">
        <v>2844</v>
      </c>
      <c r="C15" s="25" t="s">
        <v>2901</v>
      </c>
      <c r="D15" s="26" t="s">
        <v>2902</v>
      </c>
      <c r="E15" s="27" t="s">
        <v>33</v>
      </c>
      <c r="F15" s="27">
        <v>339.43</v>
      </c>
      <c r="G15" s="27">
        <v>10.18</v>
      </c>
      <c r="H15" s="27">
        <v>329.25</v>
      </c>
      <c r="I15" s="27">
        <v>1</v>
      </c>
      <c r="J15" s="27" t="s">
        <v>204</v>
      </c>
      <c r="K15" s="27"/>
      <c r="L15" s="26" t="s">
        <v>2903</v>
      </c>
      <c r="M15" s="27"/>
      <c r="N15" s="27" t="s">
        <v>2904</v>
      </c>
      <c r="O15" s="25" t="s">
        <v>2905</v>
      </c>
      <c r="P15" s="75" t="s">
        <v>198</v>
      </c>
      <c r="Q15" s="79"/>
    </row>
    <row r="16" ht="20.1" customHeight="1" spans="1:17">
      <c r="A16" s="27">
        <v>15</v>
      </c>
      <c r="B16" s="69" t="s">
        <v>2844</v>
      </c>
      <c r="C16" s="25" t="s">
        <v>2906</v>
      </c>
      <c r="D16" s="26" t="s">
        <v>2887</v>
      </c>
      <c r="E16" s="27" t="s">
        <v>2888</v>
      </c>
      <c r="F16" s="27">
        <v>1668.27</v>
      </c>
      <c r="G16" s="27">
        <v>50.05</v>
      </c>
      <c r="H16" s="27">
        <v>1618.22</v>
      </c>
      <c r="I16" s="27">
        <v>1</v>
      </c>
      <c r="J16" s="27" t="s">
        <v>2907</v>
      </c>
      <c r="K16" s="27"/>
      <c r="L16" s="26" t="s">
        <v>2887</v>
      </c>
      <c r="M16" s="27"/>
      <c r="N16" s="27" t="s">
        <v>2908</v>
      </c>
      <c r="O16" s="25" t="s">
        <v>2909</v>
      </c>
      <c r="P16" s="75" t="s">
        <v>63</v>
      </c>
      <c r="Q16" s="79"/>
    </row>
    <row r="17" ht="20.1" customHeight="1" spans="1:17">
      <c r="A17" s="27">
        <v>16</v>
      </c>
      <c r="B17" s="69" t="s">
        <v>2844</v>
      </c>
      <c r="C17" s="25" t="s">
        <v>2910</v>
      </c>
      <c r="D17" s="26" t="s">
        <v>2911</v>
      </c>
      <c r="E17" s="27" t="s">
        <v>145</v>
      </c>
      <c r="F17" s="27">
        <v>714.62</v>
      </c>
      <c r="G17" s="27">
        <v>385.35</v>
      </c>
      <c r="H17" s="27">
        <v>329.27</v>
      </c>
      <c r="I17" s="27">
        <v>1</v>
      </c>
      <c r="J17" s="27" t="s">
        <v>2907</v>
      </c>
      <c r="K17" s="27"/>
      <c r="L17" s="27" t="s">
        <v>2911</v>
      </c>
      <c r="M17" s="27"/>
      <c r="N17" s="27" t="s">
        <v>2908</v>
      </c>
      <c r="O17" s="25" t="s">
        <v>2909</v>
      </c>
      <c r="P17" s="75" t="s">
        <v>145</v>
      </c>
      <c r="Q17" s="79"/>
    </row>
    <row r="18" ht="20.1" customHeight="1" spans="1:17">
      <c r="A18" s="27">
        <v>17</v>
      </c>
      <c r="B18" s="69" t="s">
        <v>2844</v>
      </c>
      <c r="C18" s="25" t="s">
        <v>2912</v>
      </c>
      <c r="D18" s="26" t="s">
        <v>2913</v>
      </c>
      <c r="E18" s="27" t="s">
        <v>33</v>
      </c>
      <c r="F18" s="27">
        <v>829.46</v>
      </c>
      <c r="G18" s="27">
        <v>24.88</v>
      </c>
      <c r="H18" s="27">
        <v>804.58</v>
      </c>
      <c r="I18" s="27">
        <v>1</v>
      </c>
      <c r="J18" s="27" t="s">
        <v>190</v>
      </c>
      <c r="K18" s="27"/>
      <c r="L18" s="26" t="s">
        <v>2914</v>
      </c>
      <c r="M18" s="27"/>
      <c r="N18" s="27" t="s">
        <v>2908</v>
      </c>
      <c r="O18" s="25" t="s">
        <v>2909</v>
      </c>
      <c r="P18" s="75" t="s">
        <v>311</v>
      </c>
      <c r="Q18" s="79"/>
    </row>
    <row r="19" ht="20.1" customHeight="1" spans="1:17">
      <c r="A19" s="27">
        <v>18</v>
      </c>
      <c r="B19" s="69" t="s">
        <v>2844</v>
      </c>
      <c r="C19" s="25" t="s">
        <v>2915</v>
      </c>
      <c r="D19" s="26" t="s">
        <v>2916</v>
      </c>
      <c r="E19" s="27" t="s">
        <v>87</v>
      </c>
      <c r="F19" s="27">
        <v>932.4</v>
      </c>
      <c r="G19" s="27">
        <v>27.97</v>
      </c>
      <c r="H19" s="27">
        <v>904.43</v>
      </c>
      <c r="I19" s="27">
        <v>1</v>
      </c>
      <c r="J19" s="27" t="s">
        <v>197</v>
      </c>
      <c r="K19" s="27"/>
      <c r="L19" s="26" t="s">
        <v>2917</v>
      </c>
      <c r="M19" s="27"/>
      <c r="N19" s="27" t="s">
        <v>2908</v>
      </c>
      <c r="O19" s="25" t="s">
        <v>2909</v>
      </c>
      <c r="P19" s="75" t="s">
        <v>46</v>
      </c>
      <c r="Q19" s="79"/>
    </row>
    <row r="20" ht="20.1" customHeight="1" spans="1:17">
      <c r="A20" s="27">
        <v>19</v>
      </c>
      <c r="B20" s="69" t="s">
        <v>2844</v>
      </c>
      <c r="C20" s="25" t="s">
        <v>2918</v>
      </c>
      <c r="D20" s="26" t="s">
        <v>61</v>
      </c>
      <c r="E20" s="26" t="s">
        <v>61</v>
      </c>
      <c r="F20" s="27">
        <v>2818.17</v>
      </c>
      <c r="G20" s="27">
        <v>585.73</v>
      </c>
      <c r="H20" s="27">
        <v>2232.44</v>
      </c>
      <c r="I20" s="27">
        <v>1</v>
      </c>
      <c r="J20" s="27" t="s">
        <v>204</v>
      </c>
      <c r="K20" s="27"/>
      <c r="L20" s="26" t="s">
        <v>2919</v>
      </c>
      <c r="M20" s="27"/>
      <c r="N20" s="27" t="s">
        <v>2908</v>
      </c>
      <c r="O20" s="25" t="s">
        <v>2909</v>
      </c>
      <c r="P20" s="75" t="s">
        <v>38</v>
      </c>
      <c r="Q20" s="79"/>
    </row>
    <row r="21" ht="20.1" customHeight="1" spans="1:17">
      <c r="A21" s="27">
        <v>20</v>
      </c>
      <c r="B21" s="69" t="s">
        <v>2844</v>
      </c>
      <c r="C21" s="25" t="s">
        <v>2920</v>
      </c>
      <c r="D21" s="26" t="s">
        <v>196</v>
      </c>
      <c r="E21" s="27" t="s">
        <v>33</v>
      </c>
      <c r="F21" s="27">
        <v>2003.75</v>
      </c>
      <c r="G21" s="27">
        <v>60.11</v>
      </c>
      <c r="H21" s="27">
        <v>1943.64</v>
      </c>
      <c r="I21" s="27">
        <v>1</v>
      </c>
      <c r="J21" s="27" t="s">
        <v>197</v>
      </c>
      <c r="K21" s="27"/>
      <c r="L21" s="26" t="s">
        <v>2921</v>
      </c>
      <c r="M21" s="27"/>
      <c r="N21" s="27" t="s">
        <v>2908</v>
      </c>
      <c r="O21" s="25" t="s">
        <v>2909</v>
      </c>
      <c r="P21" s="75" t="s">
        <v>198</v>
      </c>
      <c r="Q21" s="79"/>
    </row>
    <row r="22" ht="20.1" customHeight="1" spans="1:17">
      <c r="A22" s="27">
        <v>21</v>
      </c>
      <c r="B22" s="69" t="s">
        <v>2844</v>
      </c>
      <c r="C22" s="25" t="s">
        <v>2922</v>
      </c>
      <c r="D22" s="26" t="s">
        <v>2923</v>
      </c>
      <c r="E22" s="26" t="s">
        <v>2923</v>
      </c>
      <c r="F22" s="27">
        <v>157.78</v>
      </c>
      <c r="G22" s="27">
        <v>4.73</v>
      </c>
      <c r="H22" s="27">
        <v>153.05</v>
      </c>
      <c r="I22" s="27">
        <v>1</v>
      </c>
      <c r="J22" s="27" t="s">
        <v>477</v>
      </c>
      <c r="K22" s="27"/>
      <c r="L22" s="27" t="s">
        <v>2924</v>
      </c>
      <c r="M22" s="27"/>
      <c r="N22" s="27" t="s">
        <v>2908</v>
      </c>
      <c r="O22" s="25" t="s">
        <v>2909</v>
      </c>
      <c r="P22" s="75" t="s">
        <v>146</v>
      </c>
      <c r="Q22" s="79"/>
    </row>
    <row r="23" ht="20.1" customHeight="1" spans="1:17">
      <c r="A23" s="27">
        <v>22</v>
      </c>
      <c r="B23" s="69" t="s">
        <v>2844</v>
      </c>
      <c r="C23" s="25" t="s">
        <v>2925</v>
      </c>
      <c r="D23" s="26" t="s">
        <v>2882</v>
      </c>
      <c r="E23" s="27" t="s">
        <v>1675</v>
      </c>
      <c r="F23" s="27">
        <v>5018.97</v>
      </c>
      <c r="G23" s="27">
        <v>150.57</v>
      </c>
      <c r="H23" s="27">
        <v>4868.4</v>
      </c>
      <c r="I23" s="27">
        <v>1</v>
      </c>
      <c r="J23" s="27" t="s">
        <v>190</v>
      </c>
      <c r="K23" s="27"/>
      <c r="L23" s="27" t="s">
        <v>2926</v>
      </c>
      <c r="M23" s="27"/>
      <c r="N23" s="27" t="s">
        <v>2908</v>
      </c>
      <c r="O23" s="25" t="s">
        <v>2909</v>
      </c>
      <c r="P23" s="75" t="s">
        <v>2848</v>
      </c>
      <c r="Q23" s="79"/>
    </row>
    <row r="24" ht="20.1" customHeight="1" spans="1:17">
      <c r="A24" s="27">
        <v>23</v>
      </c>
      <c r="B24" s="69" t="s">
        <v>2844</v>
      </c>
      <c r="C24" s="25" t="s">
        <v>2927</v>
      </c>
      <c r="D24" s="26" t="s">
        <v>412</v>
      </c>
      <c r="E24" s="27" t="s">
        <v>2888</v>
      </c>
      <c r="F24" s="27">
        <v>1239.49</v>
      </c>
      <c r="G24" s="27">
        <v>137.35</v>
      </c>
      <c r="H24" s="27">
        <v>1102.14</v>
      </c>
      <c r="I24" s="27">
        <v>1</v>
      </c>
      <c r="J24" s="27" t="s">
        <v>197</v>
      </c>
      <c r="K24" s="27"/>
      <c r="L24" s="26" t="s">
        <v>413</v>
      </c>
      <c r="M24" s="27"/>
      <c r="N24" s="27" t="s">
        <v>2908</v>
      </c>
      <c r="O24" s="25" t="s">
        <v>2909</v>
      </c>
      <c r="P24" s="75" t="s">
        <v>62</v>
      </c>
      <c r="Q24" s="79"/>
    </row>
    <row r="25" ht="20.1" customHeight="1" spans="1:17">
      <c r="A25" s="27">
        <v>24</v>
      </c>
      <c r="B25" s="69" t="s">
        <v>2844</v>
      </c>
      <c r="C25" s="25" t="s">
        <v>2928</v>
      </c>
      <c r="D25" s="26" t="s">
        <v>412</v>
      </c>
      <c r="E25" s="27" t="s">
        <v>2888</v>
      </c>
      <c r="F25" s="27">
        <v>306.55</v>
      </c>
      <c r="G25" s="27">
        <v>54.57</v>
      </c>
      <c r="H25" s="27">
        <v>251.98</v>
      </c>
      <c r="I25" s="27">
        <v>1</v>
      </c>
      <c r="J25" s="27" t="s">
        <v>197</v>
      </c>
      <c r="K25" s="27"/>
      <c r="L25" s="26" t="s">
        <v>445</v>
      </c>
      <c r="M25" s="27"/>
      <c r="N25" s="27" t="s">
        <v>2908</v>
      </c>
      <c r="O25" s="25" t="s">
        <v>2909</v>
      </c>
      <c r="P25" s="75" t="s">
        <v>65</v>
      </c>
      <c r="Q25" s="79"/>
    </row>
    <row r="26" ht="20.1" customHeight="1" spans="1:17">
      <c r="A26" s="27">
        <v>25</v>
      </c>
      <c r="B26" s="69" t="s">
        <v>2844</v>
      </c>
      <c r="C26" s="25" t="s">
        <v>2929</v>
      </c>
      <c r="D26" s="26" t="s">
        <v>412</v>
      </c>
      <c r="E26" s="27" t="s">
        <v>2888</v>
      </c>
      <c r="F26" s="27">
        <v>602.67</v>
      </c>
      <c r="G26" s="27">
        <v>293.99</v>
      </c>
      <c r="H26" s="27">
        <v>308.68</v>
      </c>
      <c r="I26" s="27">
        <v>1</v>
      </c>
      <c r="J26" s="27" t="s">
        <v>197</v>
      </c>
      <c r="K26" s="27"/>
      <c r="L26" s="26" t="s">
        <v>2930</v>
      </c>
      <c r="M26" s="27"/>
      <c r="N26" s="27" t="s">
        <v>2908</v>
      </c>
      <c r="O26" s="25" t="s">
        <v>2909</v>
      </c>
      <c r="P26" s="75" t="s">
        <v>63</v>
      </c>
      <c r="Q26" s="79"/>
    </row>
    <row r="27" ht="20.1" customHeight="1" spans="1:17">
      <c r="A27" s="27">
        <v>26</v>
      </c>
      <c r="B27" s="69" t="s">
        <v>2844</v>
      </c>
      <c r="C27" s="25" t="s">
        <v>2931</v>
      </c>
      <c r="D27" s="26" t="s">
        <v>439</v>
      </c>
      <c r="E27" s="27" t="s">
        <v>2888</v>
      </c>
      <c r="F27" s="27">
        <v>712</v>
      </c>
      <c r="G27" s="27">
        <v>522.04</v>
      </c>
      <c r="H27" s="27">
        <v>189.96</v>
      </c>
      <c r="I27" s="27">
        <v>1</v>
      </c>
      <c r="J27" s="27" t="s">
        <v>197</v>
      </c>
      <c r="K27" s="27"/>
      <c r="L27" s="26" t="s">
        <v>2932</v>
      </c>
      <c r="M27" s="27"/>
      <c r="N27" s="27" t="s">
        <v>2933</v>
      </c>
      <c r="O27" s="25" t="s">
        <v>2934</v>
      </c>
      <c r="P27" s="75" t="s">
        <v>144</v>
      </c>
      <c r="Q27" s="79"/>
    </row>
    <row r="28" ht="20.1" customHeight="1" spans="1:17">
      <c r="A28" s="27">
        <v>27</v>
      </c>
      <c r="B28" s="69" t="s">
        <v>2844</v>
      </c>
      <c r="C28" s="25" t="s">
        <v>2935</v>
      </c>
      <c r="D28" s="26" t="s">
        <v>2887</v>
      </c>
      <c r="E28" s="27" t="s">
        <v>87</v>
      </c>
      <c r="F28" s="27">
        <v>1215.39</v>
      </c>
      <c r="G28" s="27">
        <v>36.46</v>
      </c>
      <c r="H28" s="27">
        <v>1178.93</v>
      </c>
      <c r="I28" s="27">
        <v>1</v>
      </c>
      <c r="J28" s="27" t="s">
        <v>2907</v>
      </c>
      <c r="K28" s="27"/>
      <c r="L28" s="26" t="s">
        <v>2887</v>
      </c>
      <c r="M28" s="27"/>
      <c r="N28" s="27" t="s">
        <v>2936</v>
      </c>
      <c r="O28" s="25" t="s">
        <v>2937</v>
      </c>
      <c r="P28" s="75" t="s">
        <v>43</v>
      </c>
      <c r="Q28" s="79"/>
    </row>
    <row r="29" ht="20.1" customHeight="1" spans="1:17">
      <c r="A29" s="27">
        <v>28</v>
      </c>
      <c r="B29" s="69" t="s">
        <v>2844</v>
      </c>
      <c r="C29" s="25" t="s">
        <v>2938</v>
      </c>
      <c r="D29" s="26" t="s">
        <v>2939</v>
      </c>
      <c r="E29" s="27" t="s">
        <v>33</v>
      </c>
      <c r="F29" s="27">
        <v>1211.88</v>
      </c>
      <c r="G29" s="27">
        <v>36.36</v>
      </c>
      <c r="H29" s="27">
        <v>1175.52</v>
      </c>
      <c r="I29" s="27">
        <v>1</v>
      </c>
      <c r="J29" s="27" t="s">
        <v>190</v>
      </c>
      <c r="K29" s="27"/>
      <c r="L29" s="26" t="s">
        <v>2940</v>
      </c>
      <c r="M29" s="27"/>
      <c r="N29" s="27" t="s">
        <v>2941</v>
      </c>
      <c r="O29" s="25" t="s">
        <v>2942</v>
      </c>
      <c r="P29" s="75" t="s">
        <v>311</v>
      </c>
      <c r="Q29" s="79"/>
    </row>
    <row r="30" ht="20.1" customHeight="1" spans="1:17">
      <c r="A30" s="27">
        <v>29</v>
      </c>
      <c r="B30" s="69" t="s">
        <v>2844</v>
      </c>
      <c r="C30" s="25" t="s">
        <v>2943</v>
      </c>
      <c r="D30" s="26" t="s">
        <v>2944</v>
      </c>
      <c r="E30" s="27" t="s">
        <v>87</v>
      </c>
      <c r="F30" s="27">
        <v>5853.2</v>
      </c>
      <c r="G30" s="27">
        <v>175.6</v>
      </c>
      <c r="H30" s="27">
        <v>5677.6</v>
      </c>
      <c r="I30" s="27">
        <v>1</v>
      </c>
      <c r="J30" s="27" t="s">
        <v>246</v>
      </c>
      <c r="K30" s="27"/>
      <c r="L30" s="26" t="s">
        <v>2945</v>
      </c>
      <c r="M30" s="27"/>
      <c r="N30" s="27" t="s">
        <v>2946</v>
      </c>
      <c r="O30" s="25" t="s">
        <v>2947</v>
      </c>
      <c r="P30" s="75" t="s">
        <v>43</v>
      </c>
      <c r="Q30" s="79"/>
    </row>
    <row r="31" ht="20.1" customHeight="1" spans="1:17">
      <c r="A31" s="27">
        <v>30</v>
      </c>
      <c r="B31" s="69" t="s">
        <v>2844</v>
      </c>
      <c r="C31" s="25" t="s">
        <v>2948</v>
      </c>
      <c r="D31" s="26" t="s">
        <v>241</v>
      </c>
      <c r="E31" s="27" t="s">
        <v>1675</v>
      </c>
      <c r="F31" s="27">
        <v>5738.59</v>
      </c>
      <c r="G31" s="27">
        <v>172.16</v>
      </c>
      <c r="H31" s="27">
        <v>5566.43</v>
      </c>
      <c r="I31" s="27">
        <v>1</v>
      </c>
      <c r="J31" s="27" t="s">
        <v>190</v>
      </c>
      <c r="K31" s="27"/>
      <c r="L31" s="26" t="s">
        <v>222</v>
      </c>
      <c r="M31" s="27"/>
      <c r="N31" s="27" t="s">
        <v>2946</v>
      </c>
      <c r="O31" s="25" t="s">
        <v>2947</v>
      </c>
      <c r="P31" s="75" t="s">
        <v>2848</v>
      </c>
      <c r="Q31" s="79"/>
    </row>
    <row r="32" ht="20.1" customHeight="1" spans="1:17">
      <c r="A32" s="27">
        <v>31</v>
      </c>
      <c r="B32" s="69" t="s">
        <v>2844</v>
      </c>
      <c r="C32" s="25" t="s">
        <v>2949</v>
      </c>
      <c r="D32" s="26" t="s">
        <v>427</v>
      </c>
      <c r="E32" s="27" t="s">
        <v>102</v>
      </c>
      <c r="F32" s="27">
        <v>2948.71</v>
      </c>
      <c r="G32" s="27">
        <v>88.46</v>
      </c>
      <c r="H32" s="27">
        <v>2860.25</v>
      </c>
      <c r="I32" s="27">
        <v>1</v>
      </c>
      <c r="J32" s="27" t="s">
        <v>204</v>
      </c>
      <c r="K32" s="27"/>
      <c r="L32" s="26" t="s">
        <v>2950</v>
      </c>
      <c r="M32" s="27"/>
      <c r="N32" s="27" t="s">
        <v>2946</v>
      </c>
      <c r="O32" s="25" t="s">
        <v>2947</v>
      </c>
      <c r="P32" s="75" t="s">
        <v>102</v>
      </c>
      <c r="Q32" s="79"/>
    </row>
    <row r="33" ht="20.1" customHeight="1" spans="1:17">
      <c r="A33" s="27">
        <v>32</v>
      </c>
      <c r="B33" s="69" t="s">
        <v>2844</v>
      </c>
      <c r="C33" s="25" t="s">
        <v>2951</v>
      </c>
      <c r="D33" s="26" t="s">
        <v>427</v>
      </c>
      <c r="E33" s="27" t="s">
        <v>102</v>
      </c>
      <c r="F33" s="27">
        <v>2948.71</v>
      </c>
      <c r="G33" s="27">
        <v>88.46</v>
      </c>
      <c r="H33" s="27">
        <v>2860.25</v>
      </c>
      <c r="I33" s="27">
        <v>1</v>
      </c>
      <c r="J33" s="27" t="s">
        <v>204</v>
      </c>
      <c r="K33" s="27"/>
      <c r="L33" s="26" t="s">
        <v>2950</v>
      </c>
      <c r="M33" s="27"/>
      <c r="N33" s="27" t="s">
        <v>2946</v>
      </c>
      <c r="O33" s="25" t="s">
        <v>2947</v>
      </c>
      <c r="P33" s="75" t="s">
        <v>102</v>
      </c>
      <c r="Q33" s="79"/>
    </row>
    <row r="34" ht="20.1" customHeight="1" spans="1:17">
      <c r="A34" s="27">
        <v>33</v>
      </c>
      <c r="B34" s="69" t="s">
        <v>2844</v>
      </c>
      <c r="C34" s="25" t="s">
        <v>2952</v>
      </c>
      <c r="D34" s="26" t="s">
        <v>412</v>
      </c>
      <c r="E34" s="27" t="s">
        <v>2888</v>
      </c>
      <c r="F34" s="27">
        <v>459.8</v>
      </c>
      <c r="G34" s="27">
        <v>150.08</v>
      </c>
      <c r="H34" s="27">
        <v>309.72</v>
      </c>
      <c r="I34" s="27">
        <v>1</v>
      </c>
      <c r="J34" s="27" t="s">
        <v>197</v>
      </c>
      <c r="K34" s="27"/>
      <c r="L34" s="26" t="s">
        <v>2953</v>
      </c>
      <c r="M34" s="27"/>
      <c r="N34" s="27" t="s">
        <v>2946</v>
      </c>
      <c r="O34" s="25" t="s">
        <v>2947</v>
      </c>
      <c r="P34" s="75" t="s">
        <v>126</v>
      </c>
      <c r="Q34" s="79"/>
    </row>
    <row r="35" ht="20.1" customHeight="1" spans="1:17">
      <c r="A35" s="27">
        <v>34</v>
      </c>
      <c r="B35" s="69" t="s">
        <v>2844</v>
      </c>
      <c r="C35" s="25" t="s">
        <v>2954</v>
      </c>
      <c r="D35" s="26" t="s">
        <v>2923</v>
      </c>
      <c r="E35" s="26" t="s">
        <v>2923</v>
      </c>
      <c r="F35" s="27">
        <v>795.73</v>
      </c>
      <c r="G35" s="27">
        <v>23.87</v>
      </c>
      <c r="H35" s="27">
        <v>771.86</v>
      </c>
      <c r="I35" s="27">
        <v>1</v>
      </c>
      <c r="J35" s="27" t="s">
        <v>204</v>
      </c>
      <c r="K35" s="27"/>
      <c r="L35" s="26" t="s">
        <v>2955</v>
      </c>
      <c r="M35" s="27"/>
      <c r="N35" s="27" t="s">
        <v>2946</v>
      </c>
      <c r="O35" s="25" t="s">
        <v>2947</v>
      </c>
      <c r="P35" s="75" t="s">
        <v>146</v>
      </c>
      <c r="Q35" s="79"/>
    </row>
    <row r="36" ht="20.1" customHeight="1" spans="1:17">
      <c r="A36" s="27">
        <v>35</v>
      </c>
      <c r="B36" s="69" t="s">
        <v>2844</v>
      </c>
      <c r="C36" s="25" t="s">
        <v>2956</v>
      </c>
      <c r="D36" s="26" t="s">
        <v>462</v>
      </c>
      <c r="E36" s="27" t="s">
        <v>87</v>
      </c>
      <c r="F36" s="27">
        <v>8993.07</v>
      </c>
      <c r="G36" s="27">
        <v>1117.87</v>
      </c>
      <c r="H36" s="27">
        <v>7875.2</v>
      </c>
      <c r="I36" s="27">
        <v>1</v>
      </c>
      <c r="J36" s="27" t="s">
        <v>197</v>
      </c>
      <c r="K36" s="27"/>
      <c r="L36" s="26" t="s">
        <v>2957</v>
      </c>
      <c r="M36" s="27"/>
      <c r="N36" s="27" t="s">
        <v>2958</v>
      </c>
      <c r="O36" s="25" t="s">
        <v>2959</v>
      </c>
      <c r="P36" s="75" t="s">
        <v>46</v>
      </c>
      <c r="Q36" s="79"/>
    </row>
    <row r="37" ht="20.1" customHeight="1" spans="1:17">
      <c r="A37" s="27">
        <v>36</v>
      </c>
      <c r="B37" s="69" t="s">
        <v>2844</v>
      </c>
      <c r="C37" s="25" t="s">
        <v>2960</v>
      </c>
      <c r="D37" s="26" t="s">
        <v>2961</v>
      </c>
      <c r="E37" s="26" t="s">
        <v>2961</v>
      </c>
      <c r="F37" s="27">
        <v>1519.84</v>
      </c>
      <c r="G37" s="27">
        <v>66.07</v>
      </c>
      <c r="H37" s="27">
        <v>1453.77</v>
      </c>
      <c r="I37" s="27">
        <v>1</v>
      </c>
      <c r="J37" s="27" t="s">
        <v>197</v>
      </c>
      <c r="K37" s="27"/>
      <c r="L37" s="26" t="s">
        <v>2961</v>
      </c>
      <c r="M37" s="27"/>
      <c r="N37" s="27" t="s">
        <v>2962</v>
      </c>
      <c r="O37" s="25" t="s">
        <v>2963</v>
      </c>
      <c r="P37" s="75" t="s">
        <v>122</v>
      </c>
      <c r="Q37" s="79"/>
    </row>
    <row r="38" s="63" customFormat="1" ht="20.1" customHeight="1" spans="1:17">
      <c r="A38" s="27">
        <v>37</v>
      </c>
      <c r="B38" s="69" t="s">
        <v>2844</v>
      </c>
      <c r="C38" s="70" t="s">
        <v>2964</v>
      </c>
      <c r="D38" s="71" t="s">
        <v>2913</v>
      </c>
      <c r="E38" s="72" t="s">
        <v>33</v>
      </c>
      <c r="F38" s="72">
        <v>829.46</v>
      </c>
      <c r="G38" s="72">
        <v>24.88</v>
      </c>
      <c r="H38" s="72">
        <v>804.58</v>
      </c>
      <c r="I38" s="72">
        <v>1</v>
      </c>
      <c r="J38" s="72" t="s">
        <v>190</v>
      </c>
      <c r="K38" s="72"/>
      <c r="L38" s="71" t="s">
        <v>2914</v>
      </c>
      <c r="M38" s="72"/>
      <c r="N38" s="72" t="s">
        <v>2965</v>
      </c>
      <c r="O38" s="70" t="s">
        <v>2966</v>
      </c>
      <c r="P38" s="77" t="s">
        <v>198</v>
      </c>
      <c r="Q38" s="80" t="s">
        <v>2967</v>
      </c>
    </row>
    <row r="39" ht="20.1" customHeight="1" spans="1:17">
      <c r="A39" s="27">
        <v>38</v>
      </c>
      <c r="B39" s="69" t="s">
        <v>2844</v>
      </c>
      <c r="C39" s="25" t="s">
        <v>2968</v>
      </c>
      <c r="D39" s="26" t="s">
        <v>196</v>
      </c>
      <c r="E39" s="27" t="s">
        <v>33</v>
      </c>
      <c r="F39" s="27">
        <v>231.75</v>
      </c>
      <c r="G39" s="27">
        <v>6.95</v>
      </c>
      <c r="H39" s="27">
        <v>224.8</v>
      </c>
      <c r="I39" s="27">
        <v>1</v>
      </c>
      <c r="J39" s="27" t="s">
        <v>197</v>
      </c>
      <c r="K39" s="27"/>
      <c r="L39" s="26" t="s">
        <v>638</v>
      </c>
      <c r="M39" s="27"/>
      <c r="N39" s="27" t="s">
        <v>2969</v>
      </c>
      <c r="O39" s="25" t="s">
        <v>2970</v>
      </c>
      <c r="P39" s="75" t="s">
        <v>198</v>
      </c>
      <c r="Q39" s="79"/>
    </row>
    <row r="40" ht="20.1" customHeight="1" spans="1:17">
      <c r="A40" s="27">
        <v>39</v>
      </c>
      <c r="B40" s="69" t="s">
        <v>2844</v>
      </c>
      <c r="C40" s="25" t="s">
        <v>2971</v>
      </c>
      <c r="D40" s="26" t="s">
        <v>421</v>
      </c>
      <c r="E40" s="27" t="s">
        <v>33</v>
      </c>
      <c r="F40" s="27">
        <v>3440.41</v>
      </c>
      <c r="G40" s="27">
        <v>103.21</v>
      </c>
      <c r="H40" s="27">
        <v>3337.2</v>
      </c>
      <c r="I40" s="27">
        <v>1</v>
      </c>
      <c r="J40" s="27" t="s">
        <v>204</v>
      </c>
      <c r="K40" s="27"/>
      <c r="L40" s="26" t="s">
        <v>422</v>
      </c>
      <c r="M40" s="27"/>
      <c r="N40" s="27" t="s">
        <v>2972</v>
      </c>
      <c r="O40" s="25" t="s">
        <v>2973</v>
      </c>
      <c r="P40" s="75" t="s">
        <v>311</v>
      </c>
      <c r="Q40" s="79"/>
    </row>
    <row r="41" ht="20.1" customHeight="1" spans="1:17">
      <c r="A41" s="27">
        <v>40</v>
      </c>
      <c r="B41" s="69" t="s">
        <v>2844</v>
      </c>
      <c r="C41" s="25" t="s">
        <v>2974</v>
      </c>
      <c r="D41" s="26" t="s">
        <v>241</v>
      </c>
      <c r="E41" s="27" t="s">
        <v>1675</v>
      </c>
      <c r="F41" s="27">
        <v>2681.14</v>
      </c>
      <c r="G41" s="27">
        <v>549.79</v>
      </c>
      <c r="H41" s="27">
        <v>2131.35</v>
      </c>
      <c r="I41" s="27">
        <v>1</v>
      </c>
      <c r="J41" s="27" t="s">
        <v>190</v>
      </c>
      <c r="K41" s="27"/>
      <c r="L41" s="26" t="s">
        <v>217</v>
      </c>
      <c r="M41" s="27"/>
      <c r="N41" s="27" t="s">
        <v>2975</v>
      </c>
      <c r="O41" s="25" t="s">
        <v>2976</v>
      </c>
      <c r="P41" s="75" t="s">
        <v>2848</v>
      </c>
      <c r="Q41" s="79"/>
    </row>
    <row r="42" ht="20.1" customHeight="1" spans="1:17">
      <c r="A42" s="27">
        <v>41</v>
      </c>
      <c r="B42" s="69" t="s">
        <v>2844</v>
      </c>
      <c r="C42" s="25" t="s">
        <v>2977</v>
      </c>
      <c r="D42" s="26" t="s">
        <v>2978</v>
      </c>
      <c r="E42" s="26" t="s">
        <v>2978</v>
      </c>
      <c r="F42" s="27">
        <v>1718.49</v>
      </c>
      <c r="G42" s="27">
        <v>51.55</v>
      </c>
      <c r="H42" s="27">
        <v>1666.94</v>
      </c>
      <c r="I42" s="27">
        <v>1</v>
      </c>
      <c r="J42" s="27" t="s">
        <v>477</v>
      </c>
      <c r="K42" s="27"/>
      <c r="L42" s="26" t="s">
        <v>2979</v>
      </c>
      <c r="M42" s="27"/>
      <c r="N42" s="27" t="s">
        <v>2980</v>
      </c>
      <c r="O42" s="25" t="s">
        <v>2981</v>
      </c>
      <c r="P42" s="75" t="s">
        <v>96</v>
      </c>
      <c r="Q42" s="79"/>
    </row>
    <row r="43" ht="20.1" customHeight="1" spans="1:17">
      <c r="A43" s="27">
        <v>42</v>
      </c>
      <c r="B43" s="69" t="s">
        <v>2844</v>
      </c>
      <c r="C43" s="25" t="s">
        <v>2982</v>
      </c>
      <c r="D43" s="26" t="s">
        <v>455</v>
      </c>
      <c r="E43" s="26" t="s">
        <v>455</v>
      </c>
      <c r="F43" s="27">
        <v>2757.71</v>
      </c>
      <c r="G43" s="27">
        <v>82.73</v>
      </c>
      <c r="H43" s="27">
        <v>2674.98</v>
      </c>
      <c r="I43" s="27">
        <v>1</v>
      </c>
      <c r="J43" s="27" t="s">
        <v>197</v>
      </c>
      <c r="K43" s="27"/>
      <c r="L43" s="26" t="s">
        <v>2983</v>
      </c>
      <c r="M43" s="27"/>
      <c r="N43" s="27" t="s">
        <v>2980</v>
      </c>
      <c r="O43" s="25" t="s">
        <v>2981</v>
      </c>
      <c r="P43" s="75" t="s">
        <v>38</v>
      </c>
      <c r="Q43" s="79"/>
    </row>
    <row r="44" ht="20.1" customHeight="1" spans="1:17">
      <c r="A44" s="27">
        <v>43</v>
      </c>
      <c r="B44" s="69" t="s">
        <v>2844</v>
      </c>
      <c r="C44" s="25" t="s">
        <v>2984</v>
      </c>
      <c r="D44" s="26" t="s">
        <v>2985</v>
      </c>
      <c r="E44" s="26" t="s">
        <v>2985</v>
      </c>
      <c r="F44" s="27">
        <v>6055.78</v>
      </c>
      <c r="G44" s="27">
        <v>1258.68</v>
      </c>
      <c r="H44" s="27">
        <v>4797.1</v>
      </c>
      <c r="I44" s="27">
        <v>1</v>
      </c>
      <c r="J44" s="27" t="s">
        <v>180</v>
      </c>
      <c r="K44" s="27"/>
      <c r="L44" s="26" t="s">
        <v>2986</v>
      </c>
      <c r="M44" s="27"/>
      <c r="N44" s="27" t="s">
        <v>2980</v>
      </c>
      <c r="O44" s="25" t="s">
        <v>2981</v>
      </c>
      <c r="P44" s="75" t="s">
        <v>179</v>
      </c>
      <c r="Q44" s="79"/>
    </row>
    <row r="45" ht="20.1" customHeight="1" spans="1:17">
      <c r="A45" s="27">
        <v>44</v>
      </c>
      <c r="B45" s="69" t="s">
        <v>2844</v>
      </c>
      <c r="C45" s="25" t="s">
        <v>2987</v>
      </c>
      <c r="D45" s="26" t="s">
        <v>241</v>
      </c>
      <c r="E45" s="27" t="s">
        <v>1675</v>
      </c>
      <c r="F45" s="27">
        <v>2762.03</v>
      </c>
      <c r="G45" s="27">
        <v>82.86</v>
      </c>
      <c r="H45" s="27">
        <v>2679.17</v>
      </c>
      <c r="I45" s="27">
        <v>1</v>
      </c>
      <c r="J45" s="27" t="s">
        <v>190</v>
      </c>
      <c r="K45" s="27"/>
      <c r="L45" s="26" t="s">
        <v>217</v>
      </c>
      <c r="M45" s="27"/>
      <c r="N45" s="27" t="s">
        <v>2980</v>
      </c>
      <c r="O45" s="25" t="s">
        <v>2981</v>
      </c>
      <c r="P45" s="75" t="s">
        <v>2848</v>
      </c>
      <c r="Q45" s="79"/>
    </row>
    <row r="46" ht="20.1" customHeight="1" spans="1:17">
      <c r="A46" s="27">
        <v>45</v>
      </c>
      <c r="B46" s="69" t="s">
        <v>2844</v>
      </c>
      <c r="C46" s="25" t="s">
        <v>2988</v>
      </c>
      <c r="D46" s="26" t="s">
        <v>412</v>
      </c>
      <c r="E46" s="27" t="s">
        <v>2888</v>
      </c>
      <c r="F46" s="27">
        <v>390.98</v>
      </c>
      <c r="G46" s="27">
        <v>38.05</v>
      </c>
      <c r="H46" s="27">
        <v>352.93</v>
      </c>
      <c r="I46" s="27">
        <v>1</v>
      </c>
      <c r="J46" s="27" t="s">
        <v>197</v>
      </c>
      <c r="K46" s="27"/>
      <c r="L46" s="26" t="s">
        <v>445</v>
      </c>
      <c r="M46" s="27"/>
      <c r="N46" s="27" t="s">
        <v>2980</v>
      </c>
      <c r="O46" s="25" t="s">
        <v>2981</v>
      </c>
      <c r="P46" s="75" t="s">
        <v>65</v>
      </c>
      <c r="Q46" s="79"/>
    </row>
    <row r="47" ht="20.1" customHeight="1" spans="1:17">
      <c r="A47" s="27">
        <v>46</v>
      </c>
      <c r="B47" s="69" t="s">
        <v>2844</v>
      </c>
      <c r="C47" s="25" t="s">
        <v>2989</v>
      </c>
      <c r="D47" s="26" t="s">
        <v>412</v>
      </c>
      <c r="E47" s="27" t="s">
        <v>2888</v>
      </c>
      <c r="F47" s="27">
        <v>158.43</v>
      </c>
      <c r="G47" s="27">
        <v>64.53</v>
      </c>
      <c r="H47" s="27">
        <v>93.9</v>
      </c>
      <c r="I47" s="27">
        <v>1</v>
      </c>
      <c r="J47" s="27" t="s">
        <v>197</v>
      </c>
      <c r="K47" s="27"/>
      <c r="L47" s="26" t="s">
        <v>2990</v>
      </c>
      <c r="M47" s="27"/>
      <c r="N47" s="27" t="s">
        <v>2980</v>
      </c>
      <c r="O47" s="25" t="s">
        <v>2981</v>
      </c>
      <c r="P47" s="75" t="s">
        <v>2991</v>
      </c>
      <c r="Q47" s="79"/>
    </row>
    <row r="48" ht="20.1" customHeight="1" spans="1:17">
      <c r="A48" s="27">
        <v>47</v>
      </c>
      <c r="B48" s="69" t="s">
        <v>2844</v>
      </c>
      <c r="C48" s="25" t="s">
        <v>2992</v>
      </c>
      <c r="D48" s="26" t="s">
        <v>472</v>
      </c>
      <c r="E48" s="27" t="s">
        <v>2888</v>
      </c>
      <c r="F48" s="27">
        <v>651.04</v>
      </c>
      <c r="G48" s="27">
        <v>486.11</v>
      </c>
      <c r="H48" s="27">
        <v>164.93</v>
      </c>
      <c r="I48" s="27">
        <v>1</v>
      </c>
      <c r="J48" s="27" t="s">
        <v>197</v>
      </c>
      <c r="K48" s="27"/>
      <c r="L48" s="26" t="s">
        <v>473</v>
      </c>
      <c r="M48" s="27"/>
      <c r="N48" s="27" t="s">
        <v>2980</v>
      </c>
      <c r="O48" s="25" t="s">
        <v>2981</v>
      </c>
      <c r="P48" s="75" t="s">
        <v>69</v>
      </c>
      <c r="Q48" s="79"/>
    </row>
    <row r="49" ht="20.1" customHeight="1" spans="1:17">
      <c r="A49" s="27">
        <v>48</v>
      </c>
      <c r="B49" s="69" t="s">
        <v>2844</v>
      </c>
      <c r="C49" s="25" t="s">
        <v>2993</v>
      </c>
      <c r="D49" s="26" t="s">
        <v>2994</v>
      </c>
      <c r="E49" s="27" t="s">
        <v>144</v>
      </c>
      <c r="F49" s="27">
        <v>599.78</v>
      </c>
      <c r="G49" s="27">
        <v>522.18</v>
      </c>
      <c r="H49" s="27">
        <v>77.6</v>
      </c>
      <c r="I49" s="27">
        <v>1</v>
      </c>
      <c r="J49" s="27" t="s">
        <v>197</v>
      </c>
      <c r="K49" s="27"/>
      <c r="L49" s="26" t="s">
        <v>453</v>
      </c>
      <c r="M49" s="27"/>
      <c r="N49" s="27" t="s">
        <v>2980</v>
      </c>
      <c r="O49" s="25" t="s">
        <v>2981</v>
      </c>
      <c r="P49" s="75" t="s">
        <v>144</v>
      </c>
      <c r="Q49" s="79"/>
    </row>
    <row r="50" ht="20.1" customHeight="1" spans="1:17">
      <c r="A50" s="27">
        <v>49</v>
      </c>
      <c r="B50" s="69" t="s">
        <v>2844</v>
      </c>
      <c r="C50" s="25" t="s">
        <v>2995</v>
      </c>
      <c r="D50" s="26" t="s">
        <v>2850</v>
      </c>
      <c r="E50" s="27" t="s">
        <v>87</v>
      </c>
      <c r="F50" s="27">
        <v>572.49</v>
      </c>
      <c r="G50" s="27">
        <v>17.17</v>
      </c>
      <c r="H50" s="27">
        <v>555.32</v>
      </c>
      <c r="I50" s="27">
        <v>1</v>
      </c>
      <c r="J50" s="27" t="s">
        <v>197</v>
      </c>
      <c r="K50" s="27"/>
      <c r="L50" s="26" t="s">
        <v>2851</v>
      </c>
      <c r="M50" s="27"/>
      <c r="N50" s="27" t="s">
        <v>2980</v>
      </c>
      <c r="O50" s="25" t="s">
        <v>2981</v>
      </c>
      <c r="P50" s="75" t="s">
        <v>46</v>
      </c>
      <c r="Q50" s="79"/>
    </row>
    <row r="51" ht="20.1" customHeight="1" spans="1:17">
      <c r="A51" s="27">
        <v>50</v>
      </c>
      <c r="B51" s="69" t="s">
        <v>2844</v>
      </c>
      <c r="C51" s="25" t="s">
        <v>2996</v>
      </c>
      <c r="D51" s="26" t="s">
        <v>2997</v>
      </c>
      <c r="E51" s="26" t="s">
        <v>2997</v>
      </c>
      <c r="F51" s="27">
        <v>322.99</v>
      </c>
      <c r="G51" s="27">
        <v>9.69</v>
      </c>
      <c r="H51" s="27">
        <v>313.3</v>
      </c>
      <c r="I51" s="27">
        <v>1</v>
      </c>
      <c r="J51" s="27" t="s">
        <v>477</v>
      </c>
      <c r="K51" s="27"/>
      <c r="L51" s="26" t="s">
        <v>2998</v>
      </c>
      <c r="M51" s="27"/>
      <c r="N51" s="27" t="s">
        <v>2999</v>
      </c>
      <c r="O51" s="25" t="s">
        <v>3000</v>
      </c>
      <c r="P51" s="75" t="s">
        <v>100</v>
      </c>
      <c r="Q51" s="79"/>
    </row>
    <row r="52" ht="20.1" customHeight="1" spans="1:17">
      <c r="A52" s="27">
        <v>51</v>
      </c>
      <c r="B52" s="69" t="s">
        <v>2844</v>
      </c>
      <c r="C52" s="25" t="s">
        <v>3001</v>
      </c>
      <c r="D52" s="26" t="s">
        <v>455</v>
      </c>
      <c r="E52" s="26" t="s">
        <v>455</v>
      </c>
      <c r="F52" s="27">
        <v>2282.5</v>
      </c>
      <c r="G52" s="27">
        <v>68.48</v>
      </c>
      <c r="H52" s="27">
        <v>2214.02</v>
      </c>
      <c r="I52" s="27">
        <v>1</v>
      </c>
      <c r="J52" s="27" t="s">
        <v>197</v>
      </c>
      <c r="K52" s="27"/>
      <c r="L52" s="26" t="s">
        <v>3002</v>
      </c>
      <c r="M52" s="27"/>
      <c r="N52" s="27" t="s">
        <v>2999</v>
      </c>
      <c r="O52" s="25" t="s">
        <v>3000</v>
      </c>
      <c r="P52" s="75" t="s">
        <v>38</v>
      </c>
      <c r="Q52" s="79"/>
    </row>
    <row r="53" ht="20.1" customHeight="1" spans="1:17">
      <c r="A53" s="27">
        <v>52</v>
      </c>
      <c r="B53" s="69" t="s">
        <v>2844</v>
      </c>
      <c r="C53" s="25" t="s">
        <v>3003</v>
      </c>
      <c r="D53" s="26" t="s">
        <v>3004</v>
      </c>
      <c r="E53" s="27" t="s">
        <v>87</v>
      </c>
      <c r="F53" s="27">
        <v>357.9</v>
      </c>
      <c r="G53" s="27">
        <v>10.74</v>
      </c>
      <c r="H53" s="27">
        <v>347.16</v>
      </c>
      <c r="I53" s="27">
        <v>1</v>
      </c>
      <c r="J53" s="27" t="s">
        <v>197</v>
      </c>
      <c r="K53" s="27"/>
      <c r="L53" s="26" t="s">
        <v>3005</v>
      </c>
      <c r="M53" s="27"/>
      <c r="N53" s="27" t="s">
        <v>2999</v>
      </c>
      <c r="O53" s="25" t="s">
        <v>3000</v>
      </c>
      <c r="P53" s="75" t="s">
        <v>46</v>
      </c>
      <c r="Q53" s="79"/>
    </row>
    <row r="54" ht="20.1" customHeight="1" spans="1:17">
      <c r="A54" s="27">
        <v>53</v>
      </c>
      <c r="B54" s="69" t="s">
        <v>2844</v>
      </c>
      <c r="C54" s="25" t="s">
        <v>3006</v>
      </c>
      <c r="D54" s="26" t="s">
        <v>472</v>
      </c>
      <c r="E54" s="27" t="s">
        <v>2888</v>
      </c>
      <c r="F54" s="27">
        <v>415</v>
      </c>
      <c r="G54" s="27">
        <v>331.92</v>
      </c>
      <c r="H54" s="27">
        <v>83.08</v>
      </c>
      <c r="I54" s="27">
        <v>1</v>
      </c>
      <c r="J54" s="27" t="s">
        <v>197</v>
      </c>
      <c r="K54" s="27"/>
      <c r="L54" s="26" t="s">
        <v>473</v>
      </c>
      <c r="M54" s="27"/>
      <c r="N54" s="27" t="s">
        <v>2999</v>
      </c>
      <c r="O54" s="25" t="s">
        <v>3000</v>
      </c>
      <c r="P54" s="75" t="s">
        <v>69</v>
      </c>
      <c r="Q54" s="79"/>
    </row>
    <row r="55" ht="20.1" customHeight="1" spans="1:17">
      <c r="A55" s="27">
        <v>54</v>
      </c>
      <c r="B55" s="69" t="s">
        <v>2844</v>
      </c>
      <c r="C55" s="25" t="s">
        <v>3007</v>
      </c>
      <c r="D55" s="26" t="s">
        <v>412</v>
      </c>
      <c r="E55" s="27" t="s">
        <v>2888</v>
      </c>
      <c r="F55" s="27">
        <v>306.57</v>
      </c>
      <c r="G55" s="27">
        <v>96.45</v>
      </c>
      <c r="H55" s="27">
        <v>210.12</v>
      </c>
      <c r="I55" s="27">
        <v>1</v>
      </c>
      <c r="J55" s="27" t="s">
        <v>197</v>
      </c>
      <c r="K55" s="27"/>
      <c r="L55" s="26" t="s">
        <v>445</v>
      </c>
      <c r="M55" s="27"/>
      <c r="N55" s="27" t="s">
        <v>2999</v>
      </c>
      <c r="O55" s="25" t="s">
        <v>3000</v>
      </c>
      <c r="P55" s="75" t="s">
        <v>65</v>
      </c>
      <c r="Q55" s="79"/>
    </row>
    <row r="56" ht="20.1" customHeight="1" spans="1:17">
      <c r="A56" s="27">
        <v>55</v>
      </c>
      <c r="B56" s="69" t="s">
        <v>2844</v>
      </c>
      <c r="C56" s="25" t="s">
        <v>3008</v>
      </c>
      <c r="D56" s="26" t="s">
        <v>417</v>
      </c>
      <c r="E56" s="27" t="s">
        <v>33</v>
      </c>
      <c r="F56" s="27">
        <v>7293.37</v>
      </c>
      <c r="G56" s="27">
        <v>218.8</v>
      </c>
      <c r="H56" s="27">
        <v>7074.57</v>
      </c>
      <c r="I56" s="27">
        <v>1</v>
      </c>
      <c r="J56" s="27" t="s">
        <v>204</v>
      </c>
      <c r="K56" s="27"/>
      <c r="L56" s="26" t="s">
        <v>296</v>
      </c>
      <c r="M56" s="27"/>
      <c r="N56" s="27" t="s">
        <v>3009</v>
      </c>
      <c r="O56" s="25" t="s">
        <v>3010</v>
      </c>
      <c r="P56" s="75" t="s">
        <v>198</v>
      </c>
      <c r="Q56" s="79"/>
    </row>
    <row r="57" ht="20.1" customHeight="1" spans="1:17">
      <c r="A57" s="27">
        <v>56</v>
      </c>
      <c r="B57" s="69" t="s">
        <v>2844</v>
      </c>
      <c r="C57" s="25" t="s">
        <v>3011</v>
      </c>
      <c r="D57" s="26" t="s">
        <v>417</v>
      </c>
      <c r="E57" s="27" t="s">
        <v>33</v>
      </c>
      <c r="F57" s="27">
        <v>6632.69</v>
      </c>
      <c r="G57" s="27">
        <v>198.98</v>
      </c>
      <c r="H57" s="27">
        <v>6433.71</v>
      </c>
      <c r="I57" s="27">
        <v>1</v>
      </c>
      <c r="J57" s="27" t="s">
        <v>204</v>
      </c>
      <c r="K57" s="27"/>
      <c r="L57" s="26" t="s">
        <v>296</v>
      </c>
      <c r="M57" s="27"/>
      <c r="N57" s="27" t="s">
        <v>3012</v>
      </c>
      <c r="O57" s="25" t="s">
        <v>3013</v>
      </c>
      <c r="P57" s="75" t="s">
        <v>198</v>
      </c>
      <c r="Q57" s="79"/>
    </row>
    <row r="58" ht="20.1" customHeight="1" spans="1:17">
      <c r="A58" s="27">
        <v>57</v>
      </c>
      <c r="B58" s="69" t="s">
        <v>2844</v>
      </c>
      <c r="C58" s="25" t="s">
        <v>3014</v>
      </c>
      <c r="D58" s="26" t="s">
        <v>241</v>
      </c>
      <c r="E58" s="27" t="s">
        <v>1675</v>
      </c>
      <c r="F58" s="27">
        <v>2933.71</v>
      </c>
      <c r="G58" s="27">
        <v>88.01</v>
      </c>
      <c r="H58" s="27">
        <v>2845.7</v>
      </c>
      <c r="I58" s="27">
        <v>1</v>
      </c>
      <c r="J58" s="27" t="s">
        <v>190</v>
      </c>
      <c r="K58" s="27"/>
      <c r="L58" s="26" t="s">
        <v>222</v>
      </c>
      <c r="M58" s="27"/>
      <c r="N58" s="27" t="s">
        <v>3015</v>
      </c>
      <c r="O58" s="25" t="s">
        <v>3016</v>
      </c>
      <c r="P58" s="75" t="s">
        <v>2848</v>
      </c>
      <c r="Q58" s="79"/>
    </row>
    <row r="59" ht="20.1" customHeight="1" spans="1:17">
      <c r="A59" s="27">
        <v>58</v>
      </c>
      <c r="B59" s="69" t="s">
        <v>2844</v>
      </c>
      <c r="C59" s="219" t="s">
        <v>3017</v>
      </c>
      <c r="D59" s="26" t="s">
        <v>241</v>
      </c>
      <c r="E59" s="27" t="s">
        <v>1675</v>
      </c>
      <c r="F59" s="27">
        <v>2972.09</v>
      </c>
      <c r="G59" s="27">
        <v>89.16</v>
      </c>
      <c r="H59" s="27">
        <v>2882.93</v>
      </c>
      <c r="I59" s="78">
        <v>1</v>
      </c>
      <c r="J59" s="27" t="s">
        <v>190</v>
      </c>
      <c r="K59" s="27"/>
      <c r="L59" s="26" t="s">
        <v>217</v>
      </c>
      <c r="M59" s="27"/>
      <c r="N59" s="27" t="s">
        <v>3018</v>
      </c>
      <c r="O59" s="25" t="s">
        <v>3019</v>
      </c>
      <c r="P59" s="75" t="s">
        <v>2848</v>
      </c>
      <c r="Q59" s="79"/>
    </row>
    <row r="60" ht="20.1" customHeight="1" spans="1:17">
      <c r="A60" s="27">
        <v>59</v>
      </c>
      <c r="B60" s="69" t="s">
        <v>2844</v>
      </c>
      <c r="C60" s="73" t="s">
        <v>3020</v>
      </c>
      <c r="D60" s="26" t="s">
        <v>241</v>
      </c>
      <c r="E60" s="27" t="s">
        <v>1675</v>
      </c>
      <c r="F60" s="27">
        <v>3235.82</v>
      </c>
      <c r="G60" s="27">
        <v>97.07</v>
      </c>
      <c r="H60" s="27">
        <v>3138.75</v>
      </c>
      <c r="I60" s="78">
        <v>1</v>
      </c>
      <c r="J60" s="27" t="s">
        <v>190</v>
      </c>
      <c r="K60" s="27"/>
      <c r="L60" s="26" t="s">
        <v>217</v>
      </c>
      <c r="M60" s="27"/>
      <c r="N60" s="27" t="s">
        <v>3021</v>
      </c>
      <c r="O60" s="25" t="s">
        <v>3022</v>
      </c>
      <c r="P60" s="75" t="s">
        <v>2848</v>
      </c>
      <c r="Q60" s="79"/>
    </row>
    <row r="61" ht="20.1" customHeight="1" spans="1:17">
      <c r="A61" s="27">
        <v>60</v>
      </c>
      <c r="B61" s="69" t="s">
        <v>2844</v>
      </c>
      <c r="C61" s="73" t="s">
        <v>3023</v>
      </c>
      <c r="D61" s="26" t="s">
        <v>2916</v>
      </c>
      <c r="E61" s="27" t="s">
        <v>87</v>
      </c>
      <c r="F61" s="27">
        <v>932.4</v>
      </c>
      <c r="G61" s="27">
        <v>27.97</v>
      </c>
      <c r="H61" s="27">
        <v>904.43</v>
      </c>
      <c r="I61" s="78">
        <v>1</v>
      </c>
      <c r="J61" s="27" t="s">
        <v>197</v>
      </c>
      <c r="K61" s="27"/>
      <c r="L61" s="26" t="s">
        <v>3024</v>
      </c>
      <c r="M61" s="27"/>
      <c r="N61" s="27" t="s">
        <v>3025</v>
      </c>
      <c r="O61" s="25" t="s">
        <v>3026</v>
      </c>
      <c r="P61" s="75" t="s">
        <v>46</v>
      </c>
      <c r="Q61" s="79"/>
    </row>
    <row r="62" ht="20.1" customHeight="1" spans="1:17">
      <c r="A62" s="27">
        <v>61</v>
      </c>
      <c r="B62" s="69" t="s">
        <v>2844</v>
      </c>
      <c r="C62" s="73" t="s">
        <v>3027</v>
      </c>
      <c r="D62" s="26" t="s">
        <v>2916</v>
      </c>
      <c r="E62" s="27" t="s">
        <v>87</v>
      </c>
      <c r="F62" s="27">
        <v>2961.49</v>
      </c>
      <c r="G62" s="27">
        <v>88.84</v>
      </c>
      <c r="H62" s="27">
        <v>2872.65</v>
      </c>
      <c r="I62" s="78">
        <v>1</v>
      </c>
      <c r="J62" s="27" t="s">
        <v>197</v>
      </c>
      <c r="K62" s="27"/>
      <c r="L62" s="26" t="s">
        <v>3028</v>
      </c>
      <c r="M62" s="27"/>
      <c r="N62" s="27" t="s">
        <v>3029</v>
      </c>
      <c r="O62" s="25" t="s">
        <v>3030</v>
      </c>
      <c r="P62" s="75" t="s">
        <v>46</v>
      </c>
      <c r="Q62" s="79"/>
    </row>
    <row r="63" ht="20.1" customHeight="1" spans="1:17">
      <c r="A63" s="27">
        <v>62</v>
      </c>
      <c r="B63" s="69" t="s">
        <v>2844</v>
      </c>
      <c r="C63" s="73" t="s">
        <v>3031</v>
      </c>
      <c r="D63" s="26" t="s">
        <v>3032</v>
      </c>
      <c r="E63" s="27" t="s">
        <v>87</v>
      </c>
      <c r="F63" s="27">
        <v>357.9</v>
      </c>
      <c r="G63" s="27">
        <v>10.74</v>
      </c>
      <c r="H63" s="27">
        <v>347.16</v>
      </c>
      <c r="I63" s="78">
        <v>1</v>
      </c>
      <c r="J63" s="27" t="s">
        <v>197</v>
      </c>
      <c r="K63" s="27"/>
      <c r="L63" s="26" t="s">
        <v>3005</v>
      </c>
      <c r="M63" s="27"/>
      <c r="N63" s="27" t="s">
        <v>3033</v>
      </c>
      <c r="O63" s="25" t="s">
        <v>3034</v>
      </c>
      <c r="P63" s="75" t="s">
        <v>46</v>
      </c>
      <c r="Q63" s="79"/>
    </row>
    <row r="64" ht="20.1" customHeight="1" spans="1:17">
      <c r="A64" s="27">
        <v>63</v>
      </c>
      <c r="B64" s="69" t="s">
        <v>2844</v>
      </c>
      <c r="C64" s="73" t="s">
        <v>3035</v>
      </c>
      <c r="D64" s="26" t="s">
        <v>2916</v>
      </c>
      <c r="E64" s="27" t="s">
        <v>87</v>
      </c>
      <c r="F64" s="27">
        <v>430.35</v>
      </c>
      <c r="G64" s="27">
        <v>12.91</v>
      </c>
      <c r="H64" s="27">
        <v>417.44</v>
      </c>
      <c r="I64" s="78">
        <v>1</v>
      </c>
      <c r="J64" s="27" t="s">
        <v>197</v>
      </c>
      <c r="K64" s="27"/>
      <c r="L64" s="26" t="s">
        <v>3036</v>
      </c>
      <c r="M64" s="27"/>
      <c r="N64" s="27" t="s">
        <v>3037</v>
      </c>
      <c r="O64" s="25" t="s">
        <v>3038</v>
      </c>
      <c r="P64" s="75" t="s">
        <v>46</v>
      </c>
      <c r="Q64" s="79"/>
    </row>
    <row r="65" ht="20.1" customHeight="1" spans="1:17">
      <c r="A65" s="27">
        <v>64</v>
      </c>
      <c r="B65" s="69" t="s">
        <v>2844</v>
      </c>
      <c r="C65" s="73" t="s">
        <v>3039</v>
      </c>
      <c r="D65" s="26" t="s">
        <v>2916</v>
      </c>
      <c r="E65" s="27" t="s">
        <v>87</v>
      </c>
      <c r="F65" s="27">
        <v>932.4</v>
      </c>
      <c r="G65" s="27">
        <v>27.97</v>
      </c>
      <c r="H65" s="27">
        <v>904.43</v>
      </c>
      <c r="I65" s="78">
        <v>1</v>
      </c>
      <c r="J65" s="27" t="s">
        <v>197</v>
      </c>
      <c r="K65" s="27"/>
      <c r="L65" s="26" t="s">
        <v>3036</v>
      </c>
      <c r="M65" s="27"/>
      <c r="N65" s="27" t="s">
        <v>3040</v>
      </c>
      <c r="O65" s="25" t="s">
        <v>3041</v>
      </c>
      <c r="P65" s="75" t="s">
        <v>46</v>
      </c>
      <c r="Q65" s="79"/>
    </row>
    <row r="66" ht="20.1" customHeight="1" spans="1:17">
      <c r="A66" s="27">
        <v>65</v>
      </c>
      <c r="B66" s="69" t="s">
        <v>2844</v>
      </c>
      <c r="C66" s="219" t="s">
        <v>3042</v>
      </c>
      <c r="D66" s="26" t="s">
        <v>196</v>
      </c>
      <c r="E66" s="27" t="s">
        <v>33</v>
      </c>
      <c r="F66" s="27">
        <v>257.5</v>
      </c>
      <c r="G66" s="27">
        <v>7.73</v>
      </c>
      <c r="H66" s="27">
        <v>249.77</v>
      </c>
      <c r="I66" s="78">
        <v>1</v>
      </c>
      <c r="J66" s="27" t="s">
        <v>197</v>
      </c>
      <c r="K66" s="27"/>
      <c r="L66" s="26" t="s">
        <v>3043</v>
      </c>
      <c r="M66" s="27"/>
      <c r="N66" s="27" t="s">
        <v>3044</v>
      </c>
      <c r="O66" s="25" t="s">
        <v>3045</v>
      </c>
      <c r="P66" s="75" t="s">
        <v>198</v>
      </c>
      <c r="Q66" s="79"/>
    </row>
    <row r="67" ht="20.1" customHeight="1" spans="1:17">
      <c r="A67" s="27">
        <v>66</v>
      </c>
      <c r="B67" s="69" t="s">
        <v>2844</v>
      </c>
      <c r="C67" s="219" t="s">
        <v>3046</v>
      </c>
      <c r="D67" s="26" t="s">
        <v>2882</v>
      </c>
      <c r="E67" s="27" t="s">
        <v>1675</v>
      </c>
      <c r="F67" s="27">
        <v>4163.3</v>
      </c>
      <c r="G67" s="27">
        <v>124.9</v>
      </c>
      <c r="H67" s="27">
        <v>4038.4</v>
      </c>
      <c r="I67" s="78">
        <v>1</v>
      </c>
      <c r="J67" s="27" t="s">
        <v>190</v>
      </c>
      <c r="K67" s="27"/>
      <c r="L67" s="26" t="s">
        <v>3047</v>
      </c>
      <c r="M67" s="27"/>
      <c r="N67" s="27" t="s">
        <v>3048</v>
      </c>
      <c r="O67" s="25" t="s">
        <v>3049</v>
      </c>
      <c r="P67" s="75" t="s">
        <v>2848</v>
      </c>
      <c r="Q67" s="79"/>
    </row>
    <row r="68" ht="20.1" customHeight="1" spans="1:17">
      <c r="A68" s="27">
        <v>67</v>
      </c>
      <c r="B68" s="69" t="s">
        <v>2844</v>
      </c>
      <c r="C68" s="219" t="s">
        <v>3050</v>
      </c>
      <c r="D68" s="26" t="s">
        <v>2916</v>
      </c>
      <c r="E68" s="27" t="s">
        <v>87</v>
      </c>
      <c r="F68" s="27">
        <v>3038.21</v>
      </c>
      <c r="G68" s="27">
        <v>91.15</v>
      </c>
      <c r="H68" s="27">
        <v>2947.06</v>
      </c>
      <c r="I68" s="78">
        <v>1</v>
      </c>
      <c r="J68" s="27" t="s">
        <v>197</v>
      </c>
      <c r="K68" s="27"/>
      <c r="L68" s="26" t="s">
        <v>3028</v>
      </c>
      <c r="M68" s="27"/>
      <c r="N68" s="27" t="s">
        <v>3051</v>
      </c>
      <c r="O68" s="25" t="s">
        <v>3052</v>
      </c>
      <c r="P68" s="75" t="s">
        <v>46</v>
      </c>
      <c r="Q68" s="79"/>
    </row>
    <row r="69" ht="14" spans="6:7">
      <c r="F69" s="81">
        <f>SUM(F2:F68)</f>
        <v>146704.67</v>
      </c>
      <c r="G69" s="81">
        <f>SUM(G2:G68)</f>
        <v>10203.14</v>
      </c>
    </row>
  </sheetData>
  <conditionalFormatting sqref="C69:C1048576 C1 C11:C58">
    <cfRule type="duplicateValues" dxfId="0" priority="1"/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49"/>
  <sheetViews>
    <sheetView workbookViewId="0">
      <pane ySplit="1" topLeftCell="A2" activePane="bottomLeft" state="frozen"/>
      <selection/>
      <selection pane="bottomLeft" activeCell="J1" sqref="J$1:J$1048576"/>
    </sheetView>
  </sheetViews>
  <sheetFormatPr defaultColWidth="8.75454545454545" defaultRowHeight="14"/>
  <cols>
    <col min="3" max="3" width="17.6272727272727" customWidth="1"/>
    <col min="7" max="7" width="10.5"/>
  </cols>
  <sheetData>
    <row r="1" s="1" customFormat="1" ht="56" spans="1:18">
      <c r="A1" s="3" t="s">
        <v>157</v>
      </c>
      <c r="B1" s="3" t="s">
        <v>0</v>
      </c>
      <c r="C1" s="4" t="s">
        <v>158</v>
      </c>
      <c r="D1" s="4" t="s">
        <v>159</v>
      </c>
      <c r="E1" s="4" t="s">
        <v>160</v>
      </c>
      <c r="F1" s="4" t="s">
        <v>161</v>
      </c>
      <c r="G1" s="4" t="s">
        <v>609</v>
      </c>
      <c r="H1" s="4" t="s">
        <v>610</v>
      </c>
      <c r="I1" s="4" t="s">
        <v>164</v>
      </c>
      <c r="J1" s="4" t="s">
        <v>26</v>
      </c>
      <c r="K1" s="4" t="s">
        <v>611</v>
      </c>
      <c r="L1" s="4" t="s">
        <v>612</v>
      </c>
      <c r="M1" s="4" t="s">
        <v>167</v>
      </c>
      <c r="N1" s="4" t="s">
        <v>168</v>
      </c>
      <c r="O1" s="4" t="s">
        <v>169</v>
      </c>
      <c r="P1" s="4" t="s">
        <v>170</v>
      </c>
      <c r="Q1" s="4" t="s">
        <v>174</v>
      </c>
      <c r="R1" s="3" t="s">
        <v>172</v>
      </c>
    </row>
    <row r="2" s="2" customFormat="1" spans="1:18">
      <c r="A2" s="3">
        <v>1</v>
      </c>
      <c r="B2" s="3" t="s">
        <v>7</v>
      </c>
      <c r="C2" s="5" t="s">
        <v>725</v>
      </c>
      <c r="D2" s="220" t="s">
        <v>3053</v>
      </c>
      <c r="E2" s="5" t="s">
        <v>3054</v>
      </c>
      <c r="F2" s="5" t="s">
        <v>3055</v>
      </c>
      <c r="G2" s="5">
        <v>5083.53</v>
      </c>
      <c r="H2" s="5">
        <v>152.51</v>
      </c>
      <c r="I2" s="5">
        <v>4931.02</v>
      </c>
      <c r="J2" s="7">
        <v>1</v>
      </c>
      <c r="K2" s="5">
        <v>1</v>
      </c>
      <c r="L2" s="5" t="s">
        <v>3056</v>
      </c>
      <c r="M2" s="5" t="s">
        <v>3057</v>
      </c>
      <c r="N2" s="5" t="s">
        <v>624</v>
      </c>
      <c r="O2" s="5" t="s">
        <v>3058</v>
      </c>
      <c r="P2" s="220" t="s">
        <v>3059</v>
      </c>
      <c r="Q2" s="5" t="s">
        <v>3060</v>
      </c>
      <c r="R2" s="5" t="s">
        <v>15</v>
      </c>
    </row>
    <row r="3" spans="1:18">
      <c r="A3" s="3">
        <v>2</v>
      </c>
      <c r="B3" s="3" t="s">
        <v>7</v>
      </c>
      <c r="C3" s="6" t="s">
        <v>613</v>
      </c>
      <c r="D3" s="7" t="s">
        <v>3061</v>
      </c>
      <c r="E3" s="7" t="s">
        <v>3062</v>
      </c>
      <c r="F3" s="7" t="s">
        <v>3063</v>
      </c>
      <c r="G3" s="8">
        <v>4284.65</v>
      </c>
      <c r="H3" s="8">
        <v>128.54</v>
      </c>
      <c r="I3" s="8">
        <v>4156.11</v>
      </c>
      <c r="J3" s="7">
        <v>1</v>
      </c>
      <c r="K3" s="7" t="s">
        <v>3064</v>
      </c>
      <c r="L3" s="7" t="s">
        <v>12</v>
      </c>
      <c r="M3" s="9" t="s">
        <v>3065</v>
      </c>
      <c r="N3" s="10" t="s">
        <v>3066</v>
      </c>
      <c r="O3" s="7" t="s">
        <v>3067</v>
      </c>
      <c r="P3" s="7" t="s">
        <v>3068</v>
      </c>
      <c r="Q3" s="11" t="s">
        <v>3069</v>
      </c>
      <c r="R3" s="7"/>
    </row>
    <row r="4" spans="1:18">
      <c r="A4" s="3">
        <v>3</v>
      </c>
      <c r="B4" s="3" t="s">
        <v>7</v>
      </c>
      <c r="C4" s="6" t="s">
        <v>188</v>
      </c>
      <c r="D4" s="7" t="s">
        <v>3070</v>
      </c>
      <c r="E4" s="7" t="s">
        <v>3071</v>
      </c>
      <c r="F4" s="7" t="s">
        <v>15</v>
      </c>
      <c r="G4" s="8">
        <v>3918.41</v>
      </c>
      <c r="H4" s="8">
        <v>1651.7</v>
      </c>
      <c r="I4" s="8">
        <v>2266.71</v>
      </c>
      <c r="J4" s="7">
        <v>1</v>
      </c>
      <c r="K4" s="7" t="s">
        <v>3064</v>
      </c>
      <c r="L4" s="7" t="s">
        <v>12</v>
      </c>
      <c r="M4" s="9" t="s">
        <v>3072</v>
      </c>
      <c r="N4" s="10" t="s">
        <v>3073</v>
      </c>
      <c r="O4" s="7" t="s">
        <v>3074</v>
      </c>
      <c r="P4" s="7" t="s">
        <v>3075</v>
      </c>
      <c r="Q4" s="11" t="s">
        <v>3076</v>
      </c>
      <c r="R4" s="7"/>
    </row>
    <row r="5" spans="1:18">
      <c r="A5" s="3">
        <v>4</v>
      </c>
      <c r="B5" s="3" t="s">
        <v>7</v>
      </c>
      <c r="C5" s="6" t="s">
        <v>3077</v>
      </c>
      <c r="D5" s="7" t="s">
        <v>3078</v>
      </c>
      <c r="E5" s="7" t="s">
        <v>3062</v>
      </c>
      <c r="F5" s="7" t="s">
        <v>3063</v>
      </c>
      <c r="G5" s="8">
        <v>165.14</v>
      </c>
      <c r="H5" s="8">
        <v>4.95</v>
      </c>
      <c r="I5" s="8">
        <v>160.19</v>
      </c>
      <c r="J5" s="7">
        <v>1</v>
      </c>
      <c r="K5" s="7" t="s">
        <v>3064</v>
      </c>
      <c r="L5" s="7" t="s">
        <v>12</v>
      </c>
      <c r="M5" s="9" t="s">
        <v>3079</v>
      </c>
      <c r="N5" s="10" t="s">
        <v>3066</v>
      </c>
      <c r="O5" s="7" t="s">
        <v>3080</v>
      </c>
      <c r="P5" s="7" t="s">
        <v>3081</v>
      </c>
      <c r="Q5" s="11" t="s">
        <v>3082</v>
      </c>
      <c r="R5" s="7"/>
    </row>
    <row r="6" spans="1:18">
      <c r="A6" s="3">
        <v>5</v>
      </c>
      <c r="B6" s="3" t="s">
        <v>7</v>
      </c>
      <c r="C6" s="6" t="s">
        <v>188</v>
      </c>
      <c r="D6" s="7" t="s">
        <v>3083</v>
      </c>
      <c r="E6" s="7" t="s">
        <v>3071</v>
      </c>
      <c r="F6" s="7" t="s">
        <v>15</v>
      </c>
      <c r="G6" s="8">
        <v>8767.48</v>
      </c>
      <c r="H6" s="8">
        <v>4870.48</v>
      </c>
      <c r="I6" s="8">
        <v>3897</v>
      </c>
      <c r="J6" s="7">
        <v>1</v>
      </c>
      <c r="K6" s="7" t="s">
        <v>3064</v>
      </c>
      <c r="L6" s="7" t="s">
        <v>12</v>
      </c>
      <c r="M6" s="9" t="s">
        <v>3072</v>
      </c>
      <c r="N6" s="10" t="s">
        <v>3073</v>
      </c>
      <c r="O6" s="7" t="s">
        <v>3084</v>
      </c>
      <c r="P6" s="7" t="s">
        <v>3085</v>
      </c>
      <c r="Q6" s="11" t="s">
        <v>3086</v>
      </c>
      <c r="R6" s="7"/>
    </row>
    <row r="7" spans="1:18">
      <c r="A7" s="3">
        <v>6</v>
      </c>
      <c r="B7" s="3" t="s">
        <v>7</v>
      </c>
      <c r="C7" s="6" t="s">
        <v>188</v>
      </c>
      <c r="D7" s="7" t="s">
        <v>3087</v>
      </c>
      <c r="E7" s="7" t="s">
        <v>3071</v>
      </c>
      <c r="F7" s="7" t="s">
        <v>15</v>
      </c>
      <c r="G7" s="8">
        <v>7501.28</v>
      </c>
      <c r="H7" s="8">
        <v>4316.83</v>
      </c>
      <c r="I7" s="8">
        <v>3184.45</v>
      </c>
      <c r="J7" s="7">
        <v>1</v>
      </c>
      <c r="K7" s="7" t="s">
        <v>3064</v>
      </c>
      <c r="L7" s="7" t="s">
        <v>12</v>
      </c>
      <c r="M7" s="9" t="s">
        <v>3072</v>
      </c>
      <c r="N7" s="10" t="s">
        <v>3073</v>
      </c>
      <c r="O7" s="7" t="s">
        <v>3088</v>
      </c>
      <c r="P7" s="7" t="s">
        <v>3089</v>
      </c>
      <c r="Q7" s="11" t="s">
        <v>3090</v>
      </c>
      <c r="R7" s="7"/>
    </row>
    <row r="8" spans="1:16">
      <c r="A8" s="3">
        <v>7</v>
      </c>
      <c r="B8" t="s">
        <v>8</v>
      </c>
      <c r="C8" t="s">
        <v>3091</v>
      </c>
      <c r="D8" t="s">
        <v>3092</v>
      </c>
      <c r="E8" t="s">
        <v>3093</v>
      </c>
      <c r="F8" t="s">
        <v>3094</v>
      </c>
      <c r="G8">
        <v>3126.71</v>
      </c>
      <c r="H8">
        <v>93.8</v>
      </c>
      <c r="I8">
        <v>3032.91</v>
      </c>
      <c r="J8">
        <v>1</v>
      </c>
      <c r="K8" t="s">
        <v>142</v>
      </c>
      <c r="L8" t="s">
        <v>3095</v>
      </c>
      <c r="M8" t="s">
        <v>3096</v>
      </c>
      <c r="O8" t="s">
        <v>3097</v>
      </c>
      <c r="P8" t="s">
        <v>3098</v>
      </c>
    </row>
    <row r="9" spans="1:16">
      <c r="A9" s="3">
        <v>8</v>
      </c>
      <c r="B9" t="s">
        <v>8</v>
      </c>
      <c r="C9" t="s">
        <v>3091</v>
      </c>
      <c r="D9" t="s">
        <v>3099</v>
      </c>
      <c r="E9" t="s">
        <v>3093</v>
      </c>
      <c r="F9" t="s">
        <v>3094</v>
      </c>
      <c r="G9">
        <v>3126.71</v>
      </c>
      <c r="H9">
        <v>93.8</v>
      </c>
      <c r="I9">
        <v>3032.91</v>
      </c>
      <c r="J9">
        <v>1</v>
      </c>
      <c r="K9" t="s">
        <v>142</v>
      </c>
      <c r="L9" t="s">
        <v>3095</v>
      </c>
      <c r="M9" t="s">
        <v>3096</v>
      </c>
      <c r="O9" t="s">
        <v>3097</v>
      </c>
      <c r="P9" t="s">
        <v>3098</v>
      </c>
    </row>
    <row r="10" spans="1:16">
      <c r="A10" s="3">
        <v>9</v>
      </c>
      <c r="B10" t="s">
        <v>8</v>
      </c>
      <c r="C10" t="s">
        <v>3091</v>
      </c>
      <c r="D10" t="s">
        <v>3100</v>
      </c>
      <c r="E10" t="s">
        <v>3093</v>
      </c>
      <c r="F10" t="s">
        <v>3094</v>
      </c>
      <c r="G10">
        <v>3126.71</v>
      </c>
      <c r="H10">
        <v>93.8</v>
      </c>
      <c r="I10">
        <v>3032.91</v>
      </c>
      <c r="J10">
        <v>1</v>
      </c>
      <c r="K10" t="s">
        <v>142</v>
      </c>
      <c r="L10" t="s">
        <v>3095</v>
      </c>
      <c r="M10" t="s">
        <v>3096</v>
      </c>
      <c r="O10" t="s">
        <v>3097</v>
      </c>
      <c r="P10" t="s">
        <v>3098</v>
      </c>
    </row>
    <row r="11" spans="1:16">
      <c r="A11" s="3">
        <v>10</v>
      </c>
      <c r="B11" t="s">
        <v>8</v>
      </c>
      <c r="C11" t="s">
        <v>3091</v>
      </c>
      <c r="D11" t="s">
        <v>3101</v>
      </c>
      <c r="E11" t="s">
        <v>3093</v>
      </c>
      <c r="F11" t="s">
        <v>3094</v>
      </c>
      <c r="G11">
        <v>3126.71</v>
      </c>
      <c r="H11">
        <v>93.8</v>
      </c>
      <c r="I11">
        <v>3032.91</v>
      </c>
      <c r="J11">
        <v>1</v>
      </c>
      <c r="K11" t="s">
        <v>142</v>
      </c>
      <c r="L11" t="s">
        <v>3095</v>
      </c>
      <c r="M11" t="s">
        <v>3096</v>
      </c>
      <c r="O11" t="s">
        <v>3097</v>
      </c>
      <c r="P11" t="s">
        <v>3098</v>
      </c>
    </row>
    <row r="12" spans="1:16">
      <c r="A12" s="3">
        <v>11</v>
      </c>
      <c r="B12" t="s">
        <v>8</v>
      </c>
      <c r="C12" t="s">
        <v>3091</v>
      </c>
      <c r="D12" t="s">
        <v>3102</v>
      </c>
      <c r="E12" t="s">
        <v>3093</v>
      </c>
      <c r="F12" t="s">
        <v>3094</v>
      </c>
      <c r="G12">
        <v>3126.71</v>
      </c>
      <c r="H12">
        <v>93.8</v>
      </c>
      <c r="I12">
        <v>3032.91</v>
      </c>
      <c r="J12">
        <v>1</v>
      </c>
      <c r="K12" t="s">
        <v>142</v>
      </c>
      <c r="L12" t="s">
        <v>3095</v>
      </c>
      <c r="M12" t="s">
        <v>3096</v>
      </c>
      <c r="O12" t="s">
        <v>3097</v>
      </c>
      <c r="P12" t="s">
        <v>3098</v>
      </c>
    </row>
    <row r="13" spans="1:16">
      <c r="A13" s="3">
        <v>12</v>
      </c>
      <c r="B13" t="s">
        <v>8</v>
      </c>
      <c r="C13" t="s">
        <v>3091</v>
      </c>
      <c r="D13" t="s">
        <v>3103</v>
      </c>
      <c r="E13" t="s">
        <v>3093</v>
      </c>
      <c r="F13" t="s">
        <v>3094</v>
      </c>
      <c r="G13">
        <v>3126.71</v>
      </c>
      <c r="H13">
        <v>93.8</v>
      </c>
      <c r="I13">
        <v>3032.91</v>
      </c>
      <c r="J13">
        <v>1</v>
      </c>
      <c r="K13" t="s">
        <v>142</v>
      </c>
      <c r="L13" t="s">
        <v>3095</v>
      </c>
      <c r="M13" t="s">
        <v>3096</v>
      </c>
      <c r="O13" t="s">
        <v>3097</v>
      </c>
      <c r="P13" t="s">
        <v>3098</v>
      </c>
    </row>
    <row r="14" spans="1:16">
      <c r="A14" s="3">
        <v>13</v>
      </c>
      <c r="B14" t="s">
        <v>8</v>
      </c>
      <c r="C14" t="s">
        <v>3091</v>
      </c>
      <c r="D14" t="s">
        <v>3104</v>
      </c>
      <c r="E14" t="s">
        <v>3093</v>
      </c>
      <c r="F14" t="s">
        <v>3094</v>
      </c>
      <c r="G14">
        <v>3126.71</v>
      </c>
      <c r="H14">
        <v>93.8</v>
      </c>
      <c r="I14">
        <v>3032.91</v>
      </c>
      <c r="J14">
        <v>1</v>
      </c>
      <c r="K14" t="s">
        <v>142</v>
      </c>
      <c r="L14" t="s">
        <v>3095</v>
      </c>
      <c r="M14" t="s">
        <v>3096</v>
      </c>
      <c r="O14" t="s">
        <v>3097</v>
      </c>
      <c r="P14" t="s">
        <v>3098</v>
      </c>
    </row>
    <row r="15" spans="1:16">
      <c r="A15" s="3">
        <v>14</v>
      </c>
      <c r="B15" t="s">
        <v>8</v>
      </c>
      <c r="C15" t="s">
        <v>3091</v>
      </c>
      <c r="D15" t="s">
        <v>3105</v>
      </c>
      <c r="E15" t="s">
        <v>3093</v>
      </c>
      <c r="F15" t="s">
        <v>3094</v>
      </c>
      <c r="G15">
        <v>3126.71</v>
      </c>
      <c r="H15">
        <v>93.8</v>
      </c>
      <c r="I15">
        <v>3032.91</v>
      </c>
      <c r="J15">
        <v>1</v>
      </c>
      <c r="K15" t="s">
        <v>142</v>
      </c>
      <c r="L15" t="s">
        <v>3095</v>
      </c>
      <c r="M15" t="s">
        <v>3096</v>
      </c>
      <c r="O15" t="s">
        <v>3097</v>
      </c>
      <c r="P15" t="s">
        <v>3098</v>
      </c>
    </row>
    <row r="16" spans="1:16">
      <c r="A16" s="3">
        <v>15</v>
      </c>
      <c r="B16" t="s">
        <v>8</v>
      </c>
      <c r="C16" t="s">
        <v>3091</v>
      </c>
      <c r="D16" t="s">
        <v>3106</v>
      </c>
      <c r="E16" t="s">
        <v>3093</v>
      </c>
      <c r="F16" t="s">
        <v>3094</v>
      </c>
      <c r="G16">
        <v>3126.71</v>
      </c>
      <c r="H16">
        <v>93.8</v>
      </c>
      <c r="I16">
        <v>3032.91</v>
      </c>
      <c r="J16">
        <v>1</v>
      </c>
      <c r="K16" t="s">
        <v>142</v>
      </c>
      <c r="L16" t="s">
        <v>3095</v>
      </c>
      <c r="M16" t="s">
        <v>3096</v>
      </c>
      <c r="O16" t="s">
        <v>3097</v>
      </c>
      <c r="P16" t="s">
        <v>3098</v>
      </c>
    </row>
    <row r="17" spans="1:16">
      <c r="A17" s="3">
        <v>16</v>
      </c>
      <c r="B17" t="s">
        <v>8</v>
      </c>
      <c r="C17" t="s">
        <v>3091</v>
      </c>
      <c r="D17" t="s">
        <v>3107</v>
      </c>
      <c r="E17" t="s">
        <v>3093</v>
      </c>
      <c r="F17" t="s">
        <v>3094</v>
      </c>
      <c r="G17">
        <v>3126.71</v>
      </c>
      <c r="H17">
        <v>93.8</v>
      </c>
      <c r="I17">
        <v>3032.91</v>
      </c>
      <c r="J17">
        <v>1</v>
      </c>
      <c r="K17" t="s">
        <v>142</v>
      </c>
      <c r="L17" t="s">
        <v>3095</v>
      </c>
      <c r="M17" t="s">
        <v>3096</v>
      </c>
      <c r="O17" t="s">
        <v>3097</v>
      </c>
      <c r="P17" t="s">
        <v>3098</v>
      </c>
    </row>
    <row r="18" spans="1:16">
      <c r="A18" s="3">
        <v>17</v>
      </c>
      <c r="B18" t="s">
        <v>8</v>
      </c>
      <c r="C18" t="s">
        <v>3091</v>
      </c>
      <c r="D18" t="s">
        <v>3108</v>
      </c>
      <c r="E18" t="s">
        <v>3093</v>
      </c>
      <c r="F18" t="s">
        <v>3094</v>
      </c>
      <c r="G18">
        <v>3126.71</v>
      </c>
      <c r="H18">
        <v>93.8</v>
      </c>
      <c r="I18">
        <v>3032.91</v>
      </c>
      <c r="J18">
        <v>1</v>
      </c>
      <c r="K18" t="s">
        <v>142</v>
      </c>
      <c r="L18" t="s">
        <v>3095</v>
      </c>
      <c r="M18" t="s">
        <v>3096</v>
      </c>
      <c r="O18" t="s">
        <v>3097</v>
      </c>
      <c r="P18" t="s">
        <v>3098</v>
      </c>
    </row>
    <row r="19" spans="1:16">
      <c r="A19" s="3">
        <v>18</v>
      </c>
      <c r="B19" t="s">
        <v>8</v>
      </c>
      <c r="C19" t="s">
        <v>3091</v>
      </c>
      <c r="D19" t="s">
        <v>3109</v>
      </c>
      <c r="E19" t="s">
        <v>3093</v>
      </c>
      <c r="F19" t="s">
        <v>3094</v>
      </c>
      <c r="G19">
        <v>3126.71</v>
      </c>
      <c r="H19">
        <v>93.8</v>
      </c>
      <c r="I19">
        <v>3032.91</v>
      </c>
      <c r="J19">
        <v>1</v>
      </c>
      <c r="K19" t="s">
        <v>142</v>
      </c>
      <c r="L19" t="s">
        <v>3095</v>
      </c>
      <c r="M19" t="s">
        <v>3096</v>
      </c>
      <c r="O19" t="s">
        <v>3097</v>
      </c>
      <c r="P19" t="s">
        <v>3098</v>
      </c>
    </row>
    <row r="20" spans="1:16">
      <c r="A20" s="3">
        <v>19</v>
      </c>
      <c r="B20" t="s">
        <v>8</v>
      </c>
      <c r="C20" t="s">
        <v>3091</v>
      </c>
      <c r="D20" t="s">
        <v>3110</v>
      </c>
      <c r="E20" t="s">
        <v>3093</v>
      </c>
      <c r="F20" t="s">
        <v>3094</v>
      </c>
      <c r="G20">
        <v>3126.71</v>
      </c>
      <c r="H20">
        <v>93.8</v>
      </c>
      <c r="I20">
        <v>3032.91</v>
      </c>
      <c r="J20">
        <v>1</v>
      </c>
      <c r="K20" t="s">
        <v>142</v>
      </c>
      <c r="L20" t="s">
        <v>3095</v>
      </c>
      <c r="M20" t="s">
        <v>3096</v>
      </c>
      <c r="O20" t="s">
        <v>3097</v>
      </c>
      <c r="P20" t="s">
        <v>3098</v>
      </c>
    </row>
    <row r="21" spans="1:16">
      <c r="A21" s="3">
        <v>20</v>
      </c>
      <c r="B21" t="s">
        <v>8</v>
      </c>
      <c r="C21" t="s">
        <v>3091</v>
      </c>
      <c r="D21" t="s">
        <v>3111</v>
      </c>
      <c r="E21" t="s">
        <v>3093</v>
      </c>
      <c r="F21" t="s">
        <v>3094</v>
      </c>
      <c r="G21">
        <v>3126.71</v>
      </c>
      <c r="H21">
        <v>93.8</v>
      </c>
      <c r="I21">
        <v>3032.91</v>
      </c>
      <c r="J21">
        <v>1</v>
      </c>
      <c r="K21" t="s">
        <v>142</v>
      </c>
      <c r="L21" t="s">
        <v>3095</v>
      </c>
      <c r="M21" t="s">
        <v>3096</v>
      </c>
      <c r="O21" t="s">
        <v>3097</v>
      </c>
      <c r="P21" t="s">
        <v>3098</v>
      </c>
    </row>
    <row r="22" spans="1:16">
      <c r="A22" s="3">
        <v>21</v>
      </c>
      <c r="B22" t="s">
        <v>8</v>
      </c>
      <c r="C22" t="s">
        <v>3091</v>
      </c>
      <c r="D22" t="s">
        <v>3112</v>
      </c>
      <c r="E22" t="s">
        <v>3093</v>
      </c>
      <c r="F22" t="s">
        <v>3094</v>
      </c>
      <c r="G22">
        <v>3126.71</v>
      </c>
      <c r="H22">
        <v>93.8</v>
      </c>
      <c r="I22">
        <v>3032.91</v>
      </c>
      <c r="J22">
        <v>1</v>
      </c>
      <c r="K22" t="s">
        <v>142</v>
      </c>
      <c r="L22" t="s">
        <v>3095</v>
      </c>
      <c r="M22" t="s">
        <v>3096</v>
      </c>
      <c r="O22" t="s">
        <v>3097</v>
      </c>
      <c r="P22" t="s">
        <v>3098</v>
      </c>
    </row>
    <row r="23" spans="1:16">
      <c r="A23" s="3">
        <v>22</v>
      </c>
      <c r="B23" t="s">
        <v>8</v>
      </c>
      <c r="C23" t="s">
        <v>3091</v>
      </c>
      <c r="D23" t="s">
        <v>3113</v>
      </c>
      <c r="E23" t="s">
        <v>3093</v>
      </c>
      <c r="F23" t="s">
        <v>3094</v>
      </c>
      <c r="G23">
        <v>3126.71</v>
      </c>
      <c r="H23">
        <v>93.8</v>
      </c>
      <c r="I23">
        <v>3032.91</v>
      </c>
      <c r="J23">
        <v>1</v>
      </c>
      <c r="K23" t="s">
        <v>142</v>
      </c>
      <c r="L23" t="s">
        <v>3095</v>
      </c>
      <c r="M23" t="s">
        <v>3096</v>
      </c>
      <c r="O23" t="s">
        <v>3097</v>
      </c>
      <c r="P23" t="s">
        <v>3098</v>
      </c>
    </row>
    <row r="24" spans="1:16">
      <c r="A24" s="3">
        <v>23</v>
      </c>
      <c r="B24" t="s">
        <v>8</v>
      </c>
      <c r="C24" t="s">
        <v>3091</v>
      </c>
      <c r="D24" t="s">
        <v>3114</v>
      </c>
      <c r="E24" t="s">
        <v>3093</v>
      </c>
      <c r="F24" t="s">
        <v>3094</v>
      </c>
      <c r="G24">
        <v>3126.71</v>
      </c>
      <c r="H24">
        <v>93.8</v>
      </c>
      <c r="I24">
        <v>3032.91</v>
      </c>
      <c r="J24">
        <v>1</v>
      </c>
      <c r="K24" t="s">
        <v>142</v>
      </c>
      <c r="L24" t="s">
        <v>3095</v>
      </c>
      <c r="M24" t="s">
        <v>3096</v>
      </c>
      <c r="O24" t="s">
        <v>3097</v>
      </c>
      <c r="P24" t="s">
        <v>3098</v>
      </c>
    </row>
    <row r="25" spans="1:16">
      <c r="A25" s="3">
        <v>24</v>
      </c>
      <c r="B25" t="s">
        <v>8</v>
      </c>
      <c r="C25" t="s">
        <v>3091</v>
      </c>
      <c r="D25" t="s">
        <v>3115</v>
      </c>
      <c r="E25" t="s">
        <v>3093</v>
      </c>
      <c r="F25" t="s">
        <v>3094</v>
      </c>
      <c r="G25">
        <v>3126.71</v>
      </c>
      <c r="H25">
        <v>93.8</v>
      </c>
      <c r="I25">
        <v>3032.91</v>
      </c>
      <c r="J25">
        <v>1</v>
      </c>
      <c r="K25" t="s">
        <v>142</v>
      </c>
      <c r="L25" t="s">
        <v>3095</v>
      </c>
      <c r="M25" t="s">
        <v>3096</v>
      </c>
      <c r="O25" t="s">
        <v>3097</v>
      </c>
      <c r="P25" t="s">
        <v>3098</v>
      </c>
    </row>
    <row r="26" spans="1:16">
      <c r="A26" s="3">
        <v>25</v>
      </c>
      <c r="B26" t="s">
        <v>8</v>
      </c>
      <c r="C26" t="s">
        <v>3091</v>
      </c>
      <c r="D26" t="s">
        <v>3116</v>
      </c>
      <c r="E26" t="s">
        <v>3093</v>
      </c>
      <c r="F26" t="s">
        <v>3094</v>
      </c>
      <c r="G26">
        <v>3126.71</v>
      </c>
      <c r="H26">
        <v>93.8</v>
      </c>
      <c r="I26">
        <v>3032.91</v>
      </c>
      <c r="J26">
        <v>1</v>
      </c>
      <c r="K26" t="s">
        <v>142</v>
      </c>
      <c r="L26" t="s">
        <v>3095</v>
      </c>
      <c r="M26" t="s">
        <v>3096</v>
      </c>
      <c r="O26" t="s">
        <v>3097</v>
      </c>
      <c r="P26" t="s">
        <v>3098</v>
      </c>
    </row>
    <row r="27" spans="1:16">
      <c r="A27" s="3">
        <v>26</v>
      </c>
      <c r="B27" t="s">
        <v>8</v>
      </c>
      <c r="C27" t="s">
        <v>3091</v>
      </c>
      <c r="D27" t="s">
        <v>3117</v>
      </c>
      <c r="E27" t="s">
        <v>3093</v>
      </c>
      <c r="F27" t="s">
        <v>3094</v>
      </c>
      <c r="G27">
        <v>3126.71</v>
      </c>
      <c r="H27">
        <v>93.8</v>
      </c>
      <c r="I27">
        <v>3032.91</v>
      </c>
      <c r="J27">
        <v>1</v>
      </c>
      <c r="K27" t="s">
        <v>142</v>
      </c>
      <c r="L27" t="s">
        <v>3095</v>
      </c>
      <c r="M27" t="s">
        <v>3096</v>
      </c>
      <c r="O27" t="s">
        <v>3097</v>
      </c>
      <c r="P27" t="s">
        <v>3098</v>
      </c>
    </row>
    <row r="28" spans="1:16">
      <c r="A28" s="3">
        <v>27</v>
      </c>
      <c r="B28" t="s">
        <v>8</v>
      </c>
      <c r="C28" t="s">
        <v>3091</v>
      </c>
      <c r="D28" t="s">
        <v>3118</v>
      </c>
      <c r="E28" t="s">
        <v>3093</v>
      </c>
      <c r="F28" t="s">
        <v>3094</v>
      </c>
      <c r="G28">
        <v>3126.71</v>
      </c>
      <c r="H28">
        <v>93.8</v>
      </c>
      <c r="I28">
        <v>3032.91</v>
      </c>
      <c r="J28">
        <v>1</v>
      </c>
      <c r="K28" t="s">
        <v>142</v>
      </c>
      <c r="L28" t="s">
        <v>3095</v>
      </c>
      <c r="M28" t="s">
        <v>3096</v>
      </c>
      <c r="O28" t="s">
        <v>3097</v>
      </c>
      <c r="P28" t="s">
        <v>3098</v>
      </c>
    </row>
    <row r="29" spans="1:16">
      <c r="A29" s="3">
        <v>28</v>
      </c>
      <c r="B29" t="s">
        <v>8</v>
      </c>
      <c r="C29" t="s">
        <v>3091</v>
      </c>
      <c r="D29" t="s">
        <v>3119</v>
      </c>
      <c r="E29" t="s">
        <v>3093</v>
      </c>
      <c r="F29" t="s">
        <v>3094</v>
      </c>
      <c r="G29">
        <v>3126.71</v>
      </c>
      <c r="H29">
        <v>93.8</v>
      </c>
      <c r="I29">
        <v>3032.91</v>
      </c>
      <c r="J29">
        <v>1</v>
      </c>
      <c r="K29" t="s">
        <v>142</v>
      </c>
      <c r="L29" t="s">
        <v>3095</v>
      </c>
      <c r="M29" t="s">
        <v>3096</v>
      </c>
      <c r="O29" t="s">
        <v>3097</v>
      </c>
      <c r="P29" t="s">
        <v>3098</v>
      </c>
    </row>
    <row r="30" spans="1:16">
      <c r="A30" s="3">
        <v>29</v>
      </c>
      <c r="B30" t="s">
        <v>8</v>
      </c>
      <c r="C30" t="s">
        <v>3091</v>
      </c>
      <c r="D30" t="s">
        <v>3120</v>
      </c>
      <c r="E30" t="s">
        <v>3093</v>
      </c>
      <c r="F30" t="s">
        <v>3094</v>
      </c>
      <c r="G30">
        <v>3126.71</v>
      </c>
      <c r="H30">
        <v>93.8</v>
      </c>
      <c r="I30">
        <v>3032.91</v>
      </c>
      <c r="J30">
        <v>1</v>
      </c>
      <c r="K30" t="s">
        <v>142</v>
      </c>
      <c r="L30" t="s">
        <v>3095</v>
      </c>
      <c r="M30" t="s">
        <v>3096</v>
      </c>
      <c r="O30" t="s">
        <v>3097</v>
      </c>
      <c r="P30" t="s">
        <v>3098</v>
      </c>
    </row>
    <row r="31" spans="1:16">
      <c r="A31" s="3">
        <v>30</v>
      </c>
      <c r="B31" t="s">
        <v>8</v>
      </c>
      <c r="C31" t="s">
        <v>3091</v>
      </c>
      <c r="D31" t="s">
        <v>3121</v>
      </c>
      <c r="E31" t="s">
        <v>3093</v>
      </c>
      <c r="F31" t="s">
        <v>3094</v>
      </c>
      <c r="G31">
        <v>3126.71</v>
      </c>
      <c r="H31">
        <v>93.8</v>
      </c>
      <c r="I31">
        <v>3032.91</v>
      </c>
      <c r="J31">
        <v>1</v>
      </c>
      <c r="K31" t="s">
        <v>142</v>
      </c>
      <c r="L31" t="s">
        <v>3095</v>
      </c>
      <c r="M31" t="s">
        <v>3096</v>
      </c>
      <c r="O31" t="s">
        <v>3097</v>
      </c>
      <c r="P31" t="s">
        <v>3098</v>
      </c>
    </row>
    <row r="32" spans="1:16">
      <c r="A32" s="3">
        <v>31</v>
      </c>
      <c r="B32" t="s">
        <v>8</v>
      </c>
      <c r="C32" t="s">
        <v>3091</v>
      </c>
      <c r="D32" t="s">
        <v>3122</v>
      </c>
      <c r="E32" t="s">
        <v>3093</v>
      </c>
      <c r="F32" t="s">
        <v>3094</v>
      </c>
      <c r="G32">
        <v>3126.71</v>
      </c>
      <c r="H32">
        <v>93.8</v>
      </c>
      <c r="I32">
        <v>3032.91</v>
      </c>
      <c r="J32">
        <v>1</v>
      </c>
      <c r="K32" t="s">
        <v>142</v>
      </c>
      <c r="L32" t="s">
        <v>3095</v>
      </c>
      <c r="M32" t="s">
        <v>3096</v>
      </c>
      <c r="O32" t="s">
        <v>3097</v>
      </c>
      <c r="P32" t="s">
        <v>3098</v>
      </c>
    </row>
    <row r="33" spans="1:16">
      <c r="A33" s="3">
        <v>32</v>
      </c>
      <c r="B33" t="s">
        <v>8</v>
      </c>
      <c r="C33" t="s">
        <v>3091</v>
      </c>
      <c r="D33" t="s">
        <v>3123</v>
      </c>
      <c r="E33" t="s">
        <v>3093</v>
      </c>
      <c r="F33" t="s">
        <v>3094</v>
      </c>
      <c r="G33">
        <v>3126.71</v>
      </c>
      <c r="H33">
        <v>93.8</v>
      </c>
      <c r="I33">
        <v>3032.91</v>
      </c>
      <c r="J33">
        <v>1</v>
      </c>
      <c r="K33" t="s">
        <v>142</v>
      </c>
      <c r="L33" t="s">
        <v>3095</v>
      </c>
      <c r="M33" t="s">
        <v>3096</v>
      </c>
      <c r="O33" t="s">
        <v>3097</v>
      </c>
      <c r="P33" t="s">
        <v>3098</v>
      </c>
    </row>
    <row r="34" spans="1:16">
      <c r="A34" s="3">
        <v>33</v>
      </c>
      <c r="B34" t="s">
        <v>8</v>
      </c>
      <c r="C34" t="s">
        <v>3091</v>
      </c>
      <c r="D34" t="s">
        <v>3124</v>
      </c>
      <c r="E34" t="s">
        <v>3093</v>
      </c>
      <c r="F34" t="s">
        <v>3094</v>
      </c>
      <c r="G34">
        <v>3126.71</v>
      </c>
      <c r="H34">
        <v>93.8</v>
      </c>
      <c r="I34">
        <v>3032.91</v>
      </c>
      <c r="J34">
        <v>1</v>
      </c>
      <c r="K34" t="s">
        <v>142</v>
      </c>
      <c r="L34" t="s">
        <v>3095</v>
      </c>
      <c r="M34" t="s">
        <v>3096</v>
      </c>
      <c r="O34" t="s">
        <v>3097</v>
      </c>
      <c r="P34" t="s">
        <v>3098</v>
      </c>
    </row>
    <row r="35" spans="1:16">
      <c r="A35" s="3">
        <v>34</v>
      </c>
      <c r="B35" t="s">
        <v>8</v>
      </c>
      <c r="C35" t="s">
        <v>3091</v>
      </c>
      <c r="D35" t="s">
        <v>3125</v>
      </c>
      <c r="E35" t="s">
        <v>3093</v>
      </c>
      <c r="F35" t="s">
        <v>3094</v>
      </c>
      <c r="G35">
        <v>3126.71</v>
      </c>
      <c r="H35">
        <v>93.8</v>
      </c>
      <c r="I35">
        <v>3032.91</v>
      </c>
      <c r="J35">
        <v>1</v>
      </c>
      <c r="K35" t="s">
        <v>142</v>
      </c>
      <c r="L35" t="s">
        <v>3095</v>
      </c>
      <c r="M35" t="s">
        <v>3096</v>
      </c>
      <c r="O35" t="s">
        <v>3097</v>
      </c>
      <c r="P35" t="s">
        <v>3098</v>
      </c>
    </row>
    <row r="36" spans="1:16">
      <c r="A36" s="3">
        <v>35</v>
      </c>
      <c r="B36" t="s">
        <v>8</v>
      </c>
      <c r="C36" t="s">
        <v>3091</v>
      </c>
      <c r="D36" t="s">
        <v>3126</v>
      </c>
      <c r="E36" t="s">
        <v>3093</v>
      </c>
      <c r="F36" t="s">
        <v>3094</v>
      </c>
      <c r="G36">
        <v>3126.71</v>
      </c>
      <c r="H36">
        <v>93.8</v>
      </c>
      <c r="I36">
        <v>3032.91</v>
      </c>
      <c r="J36">
        <v>1</v>
      </c>
      <c r="K36" t="s">
        <v>142</v>
      </c>
      <c r="L36" t="s">
        <v>3095</v>
      </c>
      <c r="M36" t="s">
        <v>3096</v>
      </c>
      <c r="O36" t="s">
        <v>3097</v>
      </c>
      <c r="P36" t="s">
        <v>3098</v>
      </c>
    </row>
    <row r="37" spans="1:16">
      <c r="A37" s="3">
        <v>36</v>
      </c>
      <c r="B37" t="s">
        <v>8</v>
      </c>
      <c r="C37" t="s">
        <v>3091</v>
      </c>
      <c r="D37" t="s">
        <v>3127</v>
      </c>
      <c r="E37" t="s">
        <v>3093</v>
      </c>
      <c r="F37" t="s">
        <v>3094</v>
      </c>
      <c r="G37">
        <v>3126.71</v>
      </c>
      <c r="H37">
        <v>93.8</v>
      </c>
      <c r="I37">
        <v>3032.91</v>
      </c>
      <c r="J37">
        <v>1</v>
      </c>
      <c r="K37" t="s">
        <v>142</v>
      </c>
      <c r="L37" t="s">
        <v>3095</v>
      </c>
      <c r="M37" t="s">
        <v>3096</v>
      </c>
      <c r="O37" t="s">
        <v>3097</v>
      </c>
      <c r="P37" t="s">
        <v>3098</v>
      </c>
    </row>
    <row r="38" spans="1:16">
      <c r="A38" s="3">
        <v>37</v>
      </c>
      <c r="B38" t="s">
        <v>8</v>
      </c>
      <c r="C38" t="s">
        <v>3091</v>
      </c>
      <c r="D38" t="s">
        <v>3128</v>
      </c>
      <c r="E38" t="s">
        <v>3093</v>
      </c>
      <c r="F38" t="s">
        <v>3094</v>
      </c>
      <c r="G38">
        <v>3126.71</v>
      </c>
      <c r="H38">
        <v>93.8</v>
      </c>
      <c r="I38">
        <v>3032.91</v>
      </c>
      <c r="J38">
        <v>1</v>
      </c>
      <c r="K38" t="s">
        <v>142</v>
      </c>
      <c r="L38" t="s">
        <v>3095</v>
      </c>
      <c r="M38" t="s">
        <v>3096</v>
      </c>
      <c r="O38" t="s">
        <v>3097</v>
      </c>
      <c r="P38" t="s">
        <v>3098</v>
      </c>
    </row>
    <row r="39" spans="1:16">
      <c r="A39" s="3">
        <v>38</v>
      </c>
      <c r="B39" t="s">
        <v>8</v>
      </c>
      <c r="C39" t="s">
        <v>3091</v>
      </c>
      <c r="D39" t="s">
        <v>3129</v>
      </c>
      <c r="E39" t="s">
        <v>3093</v>
      </c>
      <c r="F39" t="s">
        <v>3094</v>
      </c>
      <c r="G39">
        <v>3126.71</v>
      </c>
      <c r="H39">
        <v>93.8</v>
      </c>
      <c r="I39">
        <v>3032.91</v>
      </c>
      <c r="J39">
        <v>1</v>
      </c>
      <c r="K39" t="s">
        <v>142</v>
      </c>
      <c r="L39" t="s">
        <v>3095</v>
      </c>
      <c r="M39" t="s">
        <v>3096</v>
      </c>
      <c r="O39" t="s">
        <v>3097</v>
      </c>
      <c r="P39" t="s">
        <v>3098</v>
      </c>
    </row>
    <row r="40" spans="1:16">
      <c r="A40" s="3">
        <v>39</v>
      </c>
      <c r="B40" t="s">
        <v>8</v>
      </c>
      <c r="C40" t="s">
        <v>3091</v>
      </c>
      <c r="D40" t="s">
        <v>3130</v>
      </c>
      <c r="E40" t="s">
        <v>3093</v>
      </c>
      <c r="F40" t="s">
        <v>3094</v>
      </c>
      <c r="G40">
        <v>3126.71</v>
      </c>
      <c r="H40">
        <v>93.8</v>
      </c>
      <c r="I40">
        <v>3032.91</v>
      </c>
      <c r="J40">
        <v>1</v>
      </c>
      <c r="K40" t="s">
        <v>142</v>
      </c>
      <c r="L40" t="s">
        <v>3095</v>
      </c>
      <c r="M40" t="s">
        <v>3096</v>
      </c>
      <c r="O40" t="s">
        <v>3097</v>
      </c>
      <c r="P40" t="s">
        <v>3098</v>
      </c>
    </row>
    <row r="41" spans="1:16">
      <c r="A41" s="3">
        <v>40</v>
      </c>
      <c r="B41" t="s">
        <v>8</v>
      </c>
      <c r="C41" t="s">
        <v>3091</v>
      </c>
      <c r="D41" t="s">
        <v>3131</v>
      </c>
      <c r="E41" t="s">
        <v>3093</v>
      </c>
      <c r="F41" t="s">
        <v>3094</v>
      </c>
      <c r="G41">
        <v>3126.71</v>
      </c>
      <c r="H41">
        <v>93.8</v>
      </c>
      <c r="I41">
        <v>3032.91</v>
      </c>
      <c r="J41">
        <v>1</v>
      </c>
      <c r="K41" t="s">
        <v>142</v>
      </c>
      <c r="L41" t="s">
        <v>3095</v>
      </c>
      <c r="M41" t="s">
        <v>3096</v>
      </c>
      <c r="O41" t="s">
        <v>3097</v>
      </c>
      <c r="P41" t="s">
        <v>3098</v>
      </c>
    </row>
    <row r="42" spans="1:16">
      <c r="A42" s="3">
        <v>41</v>
      </c>
      <c r="B42" t="s">
        <v>8</v>
      </c>
      <c r="C42" t="s">
        <v>3091</v>
      </c>
      <c r="D42" t="s">
        <v>3132</v>
      </c>
      <c r="E42" t="s">
        <v>3093</v>
      </c>
      <c r="F42" t="s">
        <v>3094</v>
      </c>
      <c r="G42">
        <v>3126.71</v>
      </c>
      <c r="H42">
        <v>93.8</v>
      </c>
      <c r="I42">
        <v>3032.91</v>
      </c>
      <c r="J42">
        <v>1</v>
      </c>
      <c r="K42" t="s">
        <v>142</v>
      </c>
      <c r="L42" t="s">
        <v>3095</v>
      </c>
      <c r="M42" t="s">
        <v>3096</v>
      </c>
      <c r="O42" t="s">
        <v>3097</v>
      </c>
      <c r="P42" t="s">
        <v>3098</v>
      </c>
    </row>
    <row r="43" spans="1:16">
      <c r="A43" s="3">
        <v>42</v>
      </c>
      <c r="B43" t="s">
        <v>8</v>
      </c>
      <c r="C43" t="s">
        <v>3091</v>
      </c>
      <c r="D43" t="s">
        <v>3133</v>
      </c>
      <c r="E43" t="s">
        <v>3093</v>
      </c>
      <c r="F43" t="s">
        <v>3094</v>
      </c>
      <c r="G43">
        <v>3126.71</v>
      </c>
      <c r="H43">
        <v>93.8</v>
      </c>
      <c r="I43">
        <v>3032.91</v>
      </c>
      <c r="J43">
        <v>1</v>
      </c>
      <c r="K43" t="s">
        <v>142</v>
      </c>
      <c r="L43" t="s">
        <v>3095</v>
      </c>
      <c r="M43" t="s">
        <v>3096</v>
      </c>
      <c r="O43" t="s">
        <v>3097</v>
      </c>
      <c r="P43" t="s">
        <v>3098</v>
      </c>
    </row>
    <row r="44" spans="1:16">
      <c r="A44" s="3">
        <v>43</v>
      </c>
      <c r="B44" t="s">
        <v>8</v>
      </c>
      <c r="C44" t="s">
        <v>3091</v>
      </c>
      <c r="D44" t="s">
        <v>3134</v>
      </c>
      <c r="E44" t="s">
        <v>3093</v>
      </c>
      <c r="F44" t="s">
        <v>3094</v>
      </c>
      <c r="G44">
        <v>3126.71</v>
      </c>
      <c r="H44">
        <v>93.8</v>
      </c>
      <c r="I44">
        <v>3032.91</v>
      </c>
      <c r="J44">
        <v>1</v>
      </c>
      <c r="K44" t="s">
        <v>142</v>
      </c>
      <c r="L44" t="s">
        <v>3095</v>
      </c>
      <c r="M44" t="s">
        <v>3096</v>
      </c>
      <c r="O44" t="s">
        <v>3097</v>
      </c>
      <c r="P44" t="s">
        <v>3098</v>
      </c>
    </row>
    <row r="45" spans="1:16">
      <c r="A45" s="3">
        <v>44</v>
      </c>
      <c r="B45" t="s">
        <v>8</v>
      </c>
      <c r="C45" t="s">
        <v>3091</v>
      </c>
      <c r="D45" t="s">
        <v>3135</v>
      </c>
      <c r="E45" t="s">
        <v>3093</v>
      </c>
      <c r="F45" t="s">
        <v>3094</v>
      </c>
      <c r="G45">
        <v>3126.71</v>
      </c>
      <c r="H45">
        <v>93.8</v>
      </c>
      <c r="I45">
        <v>3032.91</v>
      </c>
      <c r="J45">
        <v>1</v>
      </c>
      <c r="K45" t="s">
        <v>142</v>
      </c>
      <c r="L45" t="s">
        <v>3095</v>
      </c>
      <c r="M45" t="s">
        <v>3096</v>
      </c>
      <c r="O45" t="s">
        <v>3097</v>
      </c>
      <c r="P45" t="s">
        <v>3098</v>
      </c>
    </row>
    <row r="46" spans="1:16">
      <c r="A46" s="3">
        <v>45</v>
      </c>
      <c r="B46" t="s">
        <v>8</v>
      </c>
      <c r="C46" t="s">
        <v>3091</v>
      </c>
      <c r="D46" t="s">
        <v>3136</v>
      </c>
      <c r="E46" t="s">
        <v>3093</v>
      </c>
      <c r="F46" t="s">
        <v>3094</v>
      </c>
      <c r="G46">
        <v>3126.71</v>
      </c>
      <c r="H46">
        <v>93.8</v>
      </c>
      <c r="I46">
        <v>3032.91</v>
      </c>
      <c r="J46">
        <v>1</v>
      </c>
      <c r="K46" t="s">
        <v>142</v>
      </c>
      <c r="L46" t="s">
        <v>3095</v>
      </c>
      <c r="M46" t="s">
        <v>3096</v>
      </c>
      <c r="O46" t="s">
        <v>3097</v>
      </c>
      <c r="P46" t="s">
        <v>3098</v>
      </c>
    </row>
    <row r="47" spans="1:16">
      <c r="A47" s="3">
        <v>46</v>
      </c>
      <c r="B47" t="s">
        <v>8</v>
      </c>
      <c r="C47" t="s">
        <v>3091</v>
      </c>
      <c r="D47" t="s">
        <v>3137</v>
      </c>
      <c r="E47" t="s">
        <v>3093</v>
      </c>
      <c r="F47" t="s">
        <v>3094</v>
      </c>
      <c r="G47">
        <v>3126.71</v>
      </c>
      <c r="H47">
        <v>93.8</v>
      </c>
      <c r="I47">
        <v>3032.91</v>
      </c>
      <c r="J47">
        <v>1</v>
      </c>
      <c r="K47" t="s">
        <v>142</v>
      </c>
      <c r="L47" t="s">
        <v>3095</v>
      </c>
      <c r="M47" t="s">
        <v>3096</v>
      </c>
      <c r="O47" t="s">
        <v>3097</v>
      </c>
      <c r="P47" t="s">
        <v>3098</v>
      </c>
    </row>
    <row r="48" spans="1:16">
      <c r="A48" s="3">
        <v>47</v>
      </c>
      <c r="B48" t="s">
        <v>8</v>
      </c>
      <c r="C48" t="s">
        <v>3091</v>
      </c>
      <c r="D48" t="s">
        <v>3138</v>
      </c>
      <c r="E48" t="s">
        <v>3093</v>
      </c>
      <c r="F48" t="s">
        <v>3094</v>
      </c>
      <c r="G48">
        <v>3126.71</v>
      </c>
      <c r="H48">
        <v>93.8</v>
      </c>
      <c r="I48">
        <v>3032.91</v>
      </c>
      <c r="J48">
        <v>1</v>
      </c>
      <c r="K48" t="s">
        <v>142</v>
      </c>
      <c r="L48" t="s">
        <v>3095</v>
      </c>
      <c r="M48" t="s">
        <v>3096</v>
      </c>
      <c r="O48" t="s">
        <v>3097</v>
      </c>
      <c r="P48" t="s">
        <v>3098</v>
      </c>
    </row>
    <row r="49" spans="1:16">
      <c r="A49" s="3">
        <v>48</v>
      </c>
      <c r="B49" t="s">
        <v>8</v>
      </c>
      <c r="C49" t="s">
        <v>3091</v>
      </c>
      <c r="D49" t="s">
        <v>3139</v>
      </c>
      <c r="E49" t="s">
        <v>3093</v>
      </c>
      <c r="F49" t="s">
        <v>3094</v>
      </c>
      <c r="G49">
        <v>3126.71</v>
      </c>
      <c r="H49">
        <v>93.8</v>
      </c>
      <c r="I49">
        <v>3032.91</v>
      </c>
      <c r="J49">
        <v>1</v>
      </c>
      <c r="K49" t="s">
        <v>142</v>
      </c>
      <c r="L49" t="s">
        <v>3095</v>
      </c>
      <c r="M49" t="s">
        <v>3096</v>
      </c>
      <c r="O49" t="s">
        <v>3097</v>
      </c>
      <c r="P49" t="s">
        <v>3098</v>
      </c>
    </row>
    <row r="50" spans="1:16">
      <c r="A50" s="3">
        <v>49</v>
      </c>
      <c r="B50" t="s">
        <v>8</v>
      </c>
      <c r="C50" t="s">
        <v>3091</v>
      </c>
      <c r="D50" t="s">
        <v>3140</v>
      </c>
      <c r="E50" t="s">
        <v>3093</v>
      </c>
      <c r="F50" t="s">
        <v>3094</v>
      </c>
      <c r="G50">
        <v>3126.71</v>
      </c>
      <c r="H50">
        <v>93.8</v>
      </c>
      <c r="I50">
        <v>3032.91</v>
      </c>
      <c r="J50">
        <v>1</v>
      </c>
      <c r="K50" t="s">
        <v>142</v>
      </c>
      <c r="L50" t="s">
        <v>3095</v>
      </c>
      <c r="M50" t="s">
        <v>3096</v>
      </c>
      <c r="O50" t="s">
        <v>3097</v>
      </c>
      <c r="P50" t="s">
        <v>3098</v>
      </c>
    </row>
    <row r="51" spans="1:16">
      <c r="A51" s="3">
        <v>50</v>
      </c>
      <c r="B51" t="s">
        <v>8</v>
      </c>
      <c r="C51" t="s">
        <v>3091</v>
      </c>
      <c r="D51" t="s">
        <v>3141</v>
      </c>
      <c r="E51" t="s">
        <v>3093</v>
      </c>
      <c r="F51" t="s">
        <v>3094</v>
      </c>
      <c r="G51">
        <v>3126.71</v>
      </c>
      <c r="H51">
        <v>93.8</v>
      </c>
      <c r="I51">
        <v>3032.91</v>
      </c>
      <c r="J51">
        <v>1</v>
      </c>
      <c r="K51" t="s">
        <v>142</v>
      </c>
      <c r="L51" t="s">
        <v>3095</v>
      </c>
      <c r="M51" t="s">
        <v>3096</v>
      </c>
      <c r="O51" t="s">
        <v>3097</v>
      </c>
      <c r="P51" t="s">
        <v>3098</v>
      </c>
    </row>
    <row r="52" spans="1:16">
      <c r="A52" s="3">
        <v>51</v>
      </c>
      <c r="B52" t="s">
        <v>8</v>
      </c>
      <c r="C52" t="s">
        <v>3091</v>
      </c>
      <c r="D52" t="s">
        <v>3142</v>
      </c>
      <c r="E52" t="s">
        <v>3093</v>
      </c>
      <c r="F52" t="s">
        <v>3094</v>
      </c>
      <c r="G52">
        <v>3126.71</v>
      </c>
      <c r="H52">
        <v>93.8</v>
      </c>
      <c r="I52">
        <v>3032.91</v>
      </c>
      <c r="J52">
        <v>1</v>
      </c>
      <c r="K52" t="s">
        <v>142</v>
      </c>
      <c r="L52" t="s">
        <v>3095</v>
      </c>
      <c r="M52" t="s">
        <v>3096</v>
      </c>
      <c r="O52" t="s">
        <v>3097</v>
      </c>
      <c r="P52" t="s">
        <v>3098</v>
      </c>
    </row>
    <row r="53" spans="1:16">
      <c r="A53" s="3">
        <v>52</v>
      </c>
      <c r="B53" t="s">
        <v>8</v>
      </c>
      <c r="C53" t="s">
        <v>3091</v>
      </c>
      <c r="D53" t="s">
        <v>3143</v>
      </c>
      <c r="E53" t="s">
        <v>3093</v>
      </c>
      <c r="F53" t="s">
        <v>3094</v>
      </c>
      <c r="G53">
        <v>3126.71</v>
      </c>
      <c r="H53">
        <v>93.8</v>
      </c>
      <c r="I53">
        <v>3032.91</v>
      </c>
      <c r="J53">
        <v>1</v>
      </c>
      <c r="K53" t="s">
        <v>142</v>
      </c>
      <c r="L53" t="s">
        <v>3095</v>
      </c>
      <c r="M53" t="s">
        <v>3096</v>
      </c>
      <c r="O53" t="s">
        <v>3097</v>
      </c>
      <c r="P53" t="s">
        <v>3098</v>
      </c>
    </row>
    <row r="54" spans="1:16">
      <c r="A54" s="3">
        <v>53</v>
      </c>
      <c r="B54" t="s">
        <v>8</v>
      </c>
      <c r="C54" t="s">
        <v>3091</v>
      </c>
      <c r="D54" t="s">
        <v>3144</v>
      </c>
      <c r="E54" t="s">
        <v>3093</v>
      </c>
      <c r="F54" t="s">
        <v>3094</v>
      </c>
      <c r="G54">
        <v>3126.71</v>
      </c>
      <c r="H54">
        <v>93.8</v>
      </c>
      <c r="I54">
        <v>3032.91</v>
      </c>
      <c r="J54">
        <v>1</v>
      </c>
      <c r="K54" t="s">
        <v>142</v>
      </c>
      <c r="L54" t="s">
        <v>3095</v>
      </c>
      <c r="M54" t="s">
        <v>3096</v>
      </c>
      <c r="O54" t="s">
        <v>3097</v>
      </c>
      <c r="P54" t="s">
        <v>3098</v>
      </c>
    </row>
    <row r="55" spans="1:16">
      <c r="A55" s="3">
        <v>54</v>
      </c>
      <c r="B55" t="s">
        <v>8</v>
      </c>
      <c r="C55" t="s">
        <v>3091</v>
      </c>
      <c r="D55" t="s">
        <v>3145</v>
      </c>
      <c r="E55" t="s">
        <v>3093</v>
      </c>
      <c r="F55" t="s">
        <v>3094</v>
      </c>
      <c r="G55">
        <v>3126.71</v>
      </c>
      <c r="H55">
        <v>93.8</v>
      </c>
      <c r="I55">
        <v>3032.91</v>
      </c>
      <c r="J55">
        <v>1</v>
      </c>
      <c r="K55" t="s">
        <v>142</v>
      </c>
      <c r="L55" t="s">
        <v>3095</v>
      </c>
      <c r="M55" t="s">
        <v>3096</v>
      </c>
      <c r="O55" t="s">
        <v>3097</v>
      </c>
      <c r="P55" t="s">
        <v>3098</v>
      </c>
    </row>
    <row r="56" spans="1:16">
      <c r="A56" s="3">
        <v>55</v>
      </c>
      <c r="B56" t="s">
        <v>8</v>
      </c>
      <c r="C56" t="s">
        <v>3091</v>
      </c>
      <c r="D56" t="s">
        <v>3146</v>
      </c>
      <c r="E56" t="s">
        <v>3093</v>
      </c>
      <c r="F56" t="s">
        <v>3094</v>
      </c>
      <c r="G56">
        <v>3126.71</v>
      </c>
      <c r="H56">
        <v>93.8</v>
      </c>
      <c r="I56">
        <v>3032.91</v>
      </c>
      <c r="J56">
        <v>1</v>
      </c>
      <c r="K56" t="s">
        <v>142</v>
      </c>
      <c r="L56" t="s">
        <v>3095</v>
      </c>
      <c r="M56" t="s">
        <v>3096</v>
      </c>
      <c r="O56" t="s">
        <v>3097</v>
      </c>
      <c r="P56" t="s">
        <v>3098</v>
      </c>
    </row>
    <row r="57" spans="1:16">
      <c r="A57" s="3">
        <v>56</v>
      </c>
      <c r="B57" t="s">
        <v>8</v>
      </c>
      <c r="C57" t="s">
        <v>3091</v>
      </c>
      <c r="D57" t="s">
        <v>3147</v>
      </c>
      <c r="E57" t="s">
        <v>3093</v>
      </c>
      <c r="F57" t="s">
        <v>3094</v>
      </c>
      <c r="G57">
        <v>3126.71</v>
      </c>
      <c r="H57">
        <v>93.8</v>
      </c>
      <c r="I57">
        <v>3032.91</v>
      </c>
      <c r="J57">
        <v>1</v>
      </c>
      <c r="K57" t="s">
        <v>142</v>
      </c>
      <c r="L57" t="s">
        <v>3095</v>
      </c>
      <c r="M57" t="s">
        <v>3096</v>
      </c>
      <c r="O57" t="s">
        <v>3097</v>
      </c>
      <c r="P57" t="s">
        <v>3098</v>
      </c>
    </row>
    <row r="58" spans="1:16">
      <c r="A58" s="3">
        <v>57</v>
      </c>
      <c r="B58" t="s">
        <v>8</v>
      </c>
      <c r="C58" t="s">
        <v>3091</v>
      </c>
      <c r="D58" t="s">
        <v>3148</v>
      </c>
      <c r="E58" t="s">
        <v>3093</v>
      </c>
      <c r="F58" t="s">
        <v>3094</v>
      </c>
      <c r="G58">
        <v>3126.71</v>
      </c>
      <c r="H58">
        <v>93.8</v>
      </c>
      <c r="I58">
        <v>3032.91</v>
      </c>
      <c r="J58">
        <v>1</v>
      </c>
      <c r="K58" t="s">
        <v>142</v>
      </c>
      <c r="L58" t="s">
        <v>3095</v>
      </c>
      <c r="M58" t="s">
        <v>3096</v>
      </c>
      <c r="O58" t="s">
        <v>3097</v>
      </c>
      <c r="P58" t="s">
        <v>3098</v>
      </c>
    </row>
    <row r="59" spans="1:16">
      <c r="A59" s="3">
        <v>58</v>
      </c>
      <c r="B59" t="s">
        <v>8</v>
      </c>
      <c r="C59" t="s">
        <v>3091</v>
      </c>
      <c r="D59" t="s">
        <v>3149</v>
      </c>
      <c r="E59" t="s">
        <v>3093</v>
      </c>
      <c r="F59" t="s">
        <v>3094</v>
      </c>
      <c r="G59">
        <v>3126.71</v>
      </c>
      <c r="H59">
        <v>93.8</v>
      </c>
      <c r="I59">
        <v>3032.91</v>
      </c>
      <c r="J59">
        <v>1</v>
      </c>
      <c r="K59" t="s">
        <v>142</v>
      </c>
      <c r="L59" t="s">
        <v>3095</v>
      </c>
      <c r="M59" t="s">
        <v>3096</v>
      </c>
      <c r="O59" t="s">
        <v>3097</v>
      </c>
      <c r="P59" t="s">
        <v>3098</v>
      </c>
    </row>
    <row r="60" spans="1:16">
      <c r="A60" s="3">
        <v>59</v>
      </c>
      <c r="B60" t="s">
        <v>8</v>
      </c>
      <c r="C60" t="s">
        <v>3091</v>
      </c>
      <c r="D60" t="s">
        <v>3150</v>
      </c>
      <c r="E60" t="s">
        <v>3093</v>
      </c>
      <c r="F60" t="s">
        <v>3094</v>
      </c>
      <c r="G60">
        <v>3126.71</v>
      </c>
      <c r="H60">
        <v>93.8</v>
      </c>
      <c r="I60">
        <v>3032.91</v>
      </c>
      <c r="J60">
        <v>1</v>
      </c>
      <c r="K60" t="s">
        <v>142</v>
      </c>
      <c r="L60" t="s">
        <v>3095</v>
      </c>
      <c r="M60" t="s">
        <v>3096</v>
      </c>
      <c r="O60" t="s">
        <v>3097</v>
      </c>
      <c r="P60" t="s">
        <v>3098</v>
      </c>
    </row>
    <row r="61" spans="1:16">
      <c r="A61" s="3">
        <v>60</v>
      </c>
      <c r="B61" t="s">
        <v>8</v>
      </c>
      <c r="C61" t="s">
        <v>3091</v>
      </c>
      <c r="D61" t="s">
        <v>3151</v>
      </c>
      <c r="E61" t="s">
        <v>3093</v>
      </c>
      <c r="F61" t="s">
        <v>3094</v>
      </c>
      <c r="G61">
        <v>3126.71</v>
      </c>
      <c r="H61">
        <v>93.8</v>
      </c>
      <c r="I61">
        <v>3032.91</v>
      </c>
      <c r="J61">
        <v>1</v>
      </c>
      <c r="K61" t="s">
        <v>142</v>
      </c>
      <c r="L61" t="s">
        <v>3095</v>
      </c>
      <c r="M61" t="s">
        <v>3096</v>
      </c>
      <c r="O61" t="s">
        <v>3097</v>
      </c>
      <c r="P61" t="s">
        <v>3098</v>
      </c>
    </row>
    <row r="62" spans="1:16">
      <c r="A62" s="3">
        <v>61</v>
      </c>
      <c r="B62" t="s">
        <v>8</v>
      </c>
      <c r="C62" t="s">
        <v>3091</v>
      </c>
      <c r="D62" t="s">
        <v>3152</v>
      </c>
      <c r="E62" t="s">
        <v>3093</v>
      </c>
      <c r="F62" t="s">
        <v>3094</v>
      </c>
      <c r="G62">
        <v>3126.71</v>
      </c>
      <c r="H62">
        <v>93.8</v>
      </c>
      <c r="I62">
        <v>3032.91</v>
      </c>
      <c r="J62">
        <v>1</v>
      </c>
      <c r="K62" t="s">
        <v>142</v>
      </c>
      <c r="L62" t="s">
        <v>3095</v>
      </c>
      <c r="M62" t="s">
        <v>3096</v>
      </c>
      <c r="O62" t="s">
        <v>3097</v>
      </c>
      <c r="P62" t="s">
        <v>3098</v>
      </c>
    </row>
    <row r="63" spans="1:16">
      <c r="A63" s="3">
        <v>62</v>
      </c>
      <c r="B63" t="s">
        <v>8</v>
      </c>
      <c r="C63" t="s">
        <v>3091</v>
      </c>
      <c r="D63" t="s">
        <v>3153</v>
      </c>
      <c r="E63" t="s">
        <v>3093</v>
      </c>
      <c r="F63" t="s">
        <v>3094</v>
      </c>
      <c r="G63">
        <v>3126.71</v>
      </c>
      <c r="H63">
        <v>93.8</v>
      </c>
      <c r="I63">
        <v>3032.91</v>
      </c>
      <c r="J63">
        <v>1</v>
      </c>
      <c r="K63" t="s">
        <v>142</v>
      </c>
      <c r="L63" t="s">
        <v>3095</v>
      </c>
      <c r="M63" t="s">
        <v>3096</v>
      </c>
      <c r="O63" t="s">
        <v>3097</v>
      </c>
      <c r="P63" t="s">
        <v>3098</v>
      </c>
    </row>
    <row r="64" spans="1:16">
      <c r="A64" s="3">
        <v>63</v>
      </c>
      <c r="B64" t="s">
        <v>8</v>
      </c>
      <c r="C64" t="s">
        <v>3091</v>
      </c>
      <c r="D64" t="s">
        <v>3154</v>
      </c>
      <c r="E64" t="s">
        <v>3093</v>
      </c>
      <c r="F64" t="s">
        <v>3094</v>
      </c>
      <c r="G64">
        <v>3126.71</v>
      </c>
      <c r="H64">
        <v>93.8</v>
      </c>
      <c r="I64">
        <v>3032.91</v>
      </c>
      <c r="J64">
        <v>1</v>
      </c>
      <c r="K64" t="s">
        <v>142</v>
      </c>
      <c r="L64" t="s">
        <v>3095</v>
      </c>
      <c r="M64" t="s">
        <v>3096</v>
      </c>
      <c r="O64" t="s">
        <v>3097</v>
      </c>
      <c r="P64" t="s">
        <v>3098</v>
      </c>
    </row>
    <row r="65" spans="1:16">
      <c r="A65" s="3">
        <v>64</v>
      </c>
      <c r="B65" t="s">
        <v>8</v>
      </c>
      <c r="C65" t="s">
        <v>3091</v>
      </c>
      <c r="D65" t="s">
        <v>3155</v>
      </c>
      <c r="E65" t="s">
        <v>3093</v>
      </c>
      <c r="F65" t="s">
        <v>3094</v>
      </c>
      <c r="G65">
        <v>3126.71</v>
      </c>
      <c r="H65">
        <v>93.8</v>
      </c>
      <c r="I65">
        <v>3032.91</v>
      </c>
      <c r="J65">
        <v>1</v>
      </c>
      <c r="K65" t="s">
        <v>142</v>
      </c>
      <c r="L65" t="s">
        <v>3095</v>
      </c>
      <c r="M65" t="s">
        <v>3096</v>
      </c>
      <c r="O65" t="s">
        <v>3097</v>
      </c>
      <c r="P65" t="s">
        <v>3098</v>
      </c>
    </row>
    <row r="66" spans="1:16">
      <c r="A66" s="3">
        <v>65</v>
      </c>
      <c r="B66" t="s">
        <v>8</v>
      </c>
      <c r="C66" t="s">
        <v>3091</v>
      </c>
      <c r="D66" t="s">
        <v>3156</v>
      </c>
      <c r="E66" t="s">
        <v>3093</v>
      </c>
      <c r="F66" t="s">
        <v>3094</v>
      </c>
      <c r="G66">
        <v>3126.71</v>
      </c>
      <c r="H66">
        <v>93.8</v>
      </c>
      <c r="I66">
        <v>3032.91</v>
      </c>
      <c r="J66">
        <v>1</v>
      </c>
      <c r="K66" t="s">
        <v>142</v>
      </c>
      <c r="L66" t="s">
        <v>3095</v>
      </c>
      <c r="M66" t="s">
        <v>3096</v>
      </c>
      <c r="O66" t="s">
        <v>3097</v>
      </c>
      <c r="P66" t="s">
        <v>3098</v>
      </c>
    </row>
    <row r="67" spans="1:16">
      <c r="A67" s="3">
        <v>66</v>
      </c>
      <c r="B67" t="s">
        <v>8</v>
      </c>
      <c r="C67" t="s">
        <v>3091</v>
      </c>
      <c r="D67" t="s">
        <v>3157</v>
      </c>
      <c r="E67" t="s">
        <v>3093</v>
      </c>
      <c r="F67" t="s">
        <v>3094</v>
      </c>
      <c r="G67">
        <v>3126.71</v>
      </c>
      <c r="H67">
        <v>93.8</v>
      </c>
      <c r="I67">
        <v>3032.91</v>
      </c>
      <c r="J67">
        <v>1</v>
      </c>
      <c r="K67" t="s">
        <v>142</v>
      </c>
      <c r="L67" t="s">
        <v>3095</v>
      </c>
      <c r="M67" t="s">
        <v>3096</v>
      </c>
      <c r="O67" t="s">
        <v>3097</v>
      </c>
      <c r="P67" t="s">
        <v>3098</v>
      </c>
    </row>
    <row r="68" spans="1:16">
      <c r="A68" s="3">
        <v>67</v>
      </c>
      <c r="B68" t="s">
        <v>8</v>
      </c>
      <c r="C68" t="s">
        <v>3091</v>
      </c>
      <c r="D68" t="s">
        <v>3158</v>
      </c>
      <c r="E68" t="s">
        <v>3093</v>
      </c>
      <c r="F68" t="s">
        <v>3094</v>
      </c>
      <c r="G68">
        <v>3126.71</v>
      </c>
      <c r="H68">
        <v>93.8</v>
      </c>
      <c r="I68">
        <v>3032.91</v>
      </c>
      <c r="J68">
        <v>1</v>
      </c>
      <c r="K68" t="s">
        <v>142</v>
      </c>
      <c r="L68" t="s">
        <v>3095</v>
      </c>
      <c r="M68" t="s">
        <v>3096</v>
      </c>
      <c r="O68" t="s">
        <v>3097</v>
      </c>
      <c r="P68" t="s">
        <v>3098</v>
      </c>
    </row>
    <row r="69" spans="1:16">
      <c r="A69" s="3">
        <v>68</v>
      </c>
      <c r="B69" t="s">
        <v>8</v>
      </c>
      <c r="C69" t="s">
        <v>3091</v>
      </c>
      <c r="D69" t="s">
        <v>3159</v>
      </c>
      <c r="E69" t="s">
        <v>3093</v>
      </c>
      <c r="F69" t="s">
        <v>3094</v>
      </c>
      <c r="G69">
        <v>3126.71</v>
      </c>
      <c r="H69">
        <v>93.8</v>
      </c>
      <c r="I69">
        <v>3032.91</v>
      </c>
      <c r="J69">
        <v>1</v>
      </c>
      <c r="K69" t="s">
        <v>142</v>
      </c>
      <c r="L69" t="s">
        <v>3095</v>
      </c>
      <c r="M69" t="s">
        <v>3096</v>
      </c>
      <c r="O69" t="s">
        <v>3097</v>
      </c>
      <c r="P69" t="s">
        <v>3098</v>
      </c>
    </row>
    <row r="70" spans="1:16">
      <c r="A70" s="3">
        <v>69</v>
      </c>
      <c r="B70" t="s">
        <v>8</v>
      </c>
      <c r="C70" t="s">
        <v>3091</v>
      </c>
      <c r="D70" t="s">
        <v>3160</v>
      </c>
      <c r="E70" t="s">
        <v>3093</v>
      </c>
      <c r="F70" t="s">
        <v>3094</v>
      </c>
      <c r="G70">
        <v>3126.71</v>
      </c>
      <c r="H70">
        <v>93.8</v>
      </c>
      <c r="I70">
        <v>3032.91</v>
      </c>
      <c r="J70">
        <v>1</v>
      </c>
      <c r="K70" t="s">
        <v>142</v>
      </c>
      <c r="L70" t="s">
        <v>3095</v>
      </c>
      <c r="M70" t="s">
        <v>3096</v>
      </c>
      <c r="O70" t="s">
        <v>3097</v>
      </c>
      <c r="P70" t="s">
        <v>3098</v>
      </c>
    </row>
    <row r="71" spans="1:16">
      <c r="A71" s="3">
        <v>70</v>
      </c>
      <c r="B71" t="s">
        <v>8</v>
      </c>
      <c r="C71" t="s">
        <v>3091</v>
      </c>
      <c r="D71" t="s">
        <v>3161</v>
      </c>
      <c r="E71" t="s">
        <v>3093</v>
      </c>
      <c r="F71" t="s">
        <v>3094</v>
      </c>
      <c r="G71">
        <v>3126.71</v>
      </c>
      <c r="H71">
        <v>93.8</v>
      </c>
      <c r="I71">
        <v>3032.91</v>
      </c>
      <c r="J71">
        <v>1</v>
      </c>
      <c r="K71" t="s">
        <v>142</v>
      </c>
      <c r="L71" t="s">
        <v>3095</v>
      </c>
      <c r="M71" t="s">
        <v>3096</v>
      </c>
      <c r="O71" t="s">
        <v>3097</v>
      </c>
      <c r="P71" t="s">
        <v>3098</v>
      </c>
    </row>
    <row r="72" spans="1:16">
      <c r="A72" s="3">
        <v>71</v>
      </c>
      <c r="B72" t="s">
        <v>8</v>
      </c>
      <c r="C72" t="s">
        <v>3091</v>
      </c>
      <c r="D72" t="s">
        <v>3162</v>
      </c>
      <c r="E72" t="s">
        <v>3093</v>
      </c>
      <c r="F72" t="s">
        <v>3094</v>
      </c>
      <c r="G72">
        <v>3126.71</v>
      </c>
      <c r="H72">
        <v>93.8</v>
      </c>
      <c r="I72">
        <v>3032.91</v>
      </c>
      <c r="J72">
        <v>1</v>
      </c>
      <c r="K72" t="s">
        <v>142</v>
      </c>
      <c r="L72" t="s">
        <v>3095</v>
      </c>
      <c r="M72" t="s">
        <v>3096</v>
      </c>
      <c r="O72" t="s">
        <v>3097</v>
      </c>
      <c r="P72" t="s">
        <v>3098</v>
      </c>
    </row>
    <row r="73" spans="1:16">
      <c r="A73" s="3">
        <v>72</v>
      </c>
      <c r="B73" t="s">
        <v>8</v>
      </c>
      <c r="C73" t="s">
        <v>3091</v>
      </c>
      <c r="D73" t="s">
        <v>3163</v>
      </c>
      <c r="E73" t="s">
        <v>3093</v>
      </c>
      <c r="F73" t="s">
        <v>3094</v>
      </c>
      <c r="G73">
        <v>3126.71</v>
      </c>
      <c r="H73">
        <v>93.8</v>
      </c>
      <c r="I73">
        <v>3032.91</v>
      </c>
      <c r="J73">
        <v>1</v>
      </c>
      <c r="K73" t="s">
        <v>142</v>
      </c>
      <c r="L73" t="s">
        <v>3095</v>
      </c>
      <c r="M73" t="s">
        <v>3096</v>
      </c>
      <c r="O73" t="s">
        <v>3097</v>
      </c>
      <c r="P73" t="s">
        <v>3098</v>
      </c>
    </row>
    <row r="74" spans="1:16">
      <c r="A74" s="3">
        <v>73</v>
      </c>
      <c r="B74" t="s">
        <v>8</v>
      </c>
      <c r="C74" t="s">
        <v>3091</v>
      </c>
      <c r="D74" t="s">
        <v>3164</v>
      </c>
      <c r="E74" t="s">
        <v>3093</v>
      </c>
      <c r="F74" t="s">
        <v>3094</v>
      </c>
      <c r="G74">
        <v>3126.71</v>
      </c>
      <c r="H74">
        <v>93.8</v>
      </c>
      <c r="I74">
        <v>3032.91</v>
      </c>
      <c r="J74">
        <v>1</v>
      </c>
      <c r="K74" t="s">
        <v>142</v>
      </c>
      <c r="L74" t="s">
        <v>3095</v>
      </c>
      <c r="M74" t="s">
        <v>3096</v>
      </c>
      <c r="O74" t="s">
        <v>3097</v>
      </c>
      <c r="P74" t="s">
        <v>3098</v>
      </c>
    </row>
    <row r="75" spans="1:16">
      <c r="A75" s="3">
        <v>74</v>
      </c>
      <c r="B75" t="s">
        <v>8</v>
      </c>
      <c r="C75" t="s">
        <v>3091</v>
      </c>
      <c r="D75" t="s">
        <v>3165</v>
      </c>
      <c r="E75" t="s">
        <v>3093</v>
      </c>
      <c r="F75" t="s">
        <v>3094</v>
      </c>
      <c r="G75">
        <v>3126.71</v>
      </c>
      <c r="H75">
        <v>93.8</v>
      </c>
      <c r="I75">
        <v>3032.91</v>
      </c>
      <c r="J75">
        <v>1</v>
      </c>
      <c r="K75" t="s">
        <v>142</v>
      </c>
      <c r="L75" t="s">
        <v>3095</v>
      </c>
      <c r="M75" t="s">
        <v>3096</v>
      </c>
      <c r="O75" t="s">
        <v>3097</v>
      </c>
      <c r="P75" t="s">
        <v>3098</v>
      </c>
    </row>
    <row r="76" spans="1:16">
      <c r="A76" s="3">
        <v>75</v>
      </c>
      <c r="B76" t="s">
        <v>8</v>
      </c>
      <c r="C76" t="s">
        <v>3091</v>
      </c>
      <c r="D76" t="s">
        <v>3166</v>
      </c>
      <c r="E76" t="s">
        <v>3093</v>
      </c>
      <c r="F76" t="s">
        <v>3094</v>
      </c>
      <c r="G76">
        <v>3126.71</v>
      </c>
      <c r="H76">
        <v>93.8</v>
      </c>
      <c r="I76">
        <v>3032.91</v>
      </c>
      <c r="J76">
        <v>1</v>
      </c>
      <c r="K76" t="s">
        <v>142</v>
      </c>
      <c r="L76" t="s">
        <v>3095</v>
      </c>
      <c r="M76" t="s">
        <v>3096</v>
      </c>
      <c r="O76" t="s">
        <v>3097</v>
      </c>
      <c r="P76" t="s">
        <v>3098</v>
      </c>
    </row>
    <row r="77" spans="1:16">
      <c r="A77" s="3">
        <v>76</v>
      </c>
      <c r="B77" t="s">
        <v>8</v>
      </c>
      <c r="C77" t="s">
        <v>3091</v>
      </c>
      <c r="D77" t="s">
        <v>3167</v>
      </c>
      <c r="E77" t="s">
        <v>3093</v>
      </c>
      <c r="F77" t="s">
        <v>3094</v>
      </c>
      <c r="G77">
        <v>3126.71</v>
      </c>
      <c r="H77">
        <v>93.8</v>
      </c>
      <c r="I77">
        <v>3032.91</v>
      </c>
      <c r="J77">
        <v>1</v>
      </c>
      <c r="K77" t="s">
        <v>142</v>
      </c>
      <c r="L77" t="s">
        <v>3095</v>
      </c>
      <c r="M77" t="s">
        <v>3096</v>
      </c>
      <c r="O77" t="s">
        <v>3097</v>
      </c>
      <c r="P77" t="s">
        <v>3098</v>
      </c>
    </row>
    <row r="78" spans="1:16">
      <c r="A78" s="3">
        <v>77</v>
      </c>
      <c r="B78" t="s">
        <v>8</v>
      </c>
      <c r="C78" t="s">
        <v>3091</v>
      </c>
      <c r="D78" t="s">
        <v>3168</v>
      </c>
      <c r="E78" t="s">
        <v>3093</v>
      </c>
      <c r="F78" t="s">
        <v>3094</v>
      </c>
      <c r="G78">
        <v>3126.71</v>
      </c>
      <c r="H78">
        <v>93.8</v>
      </c>
      <c r="I78">
        <v>3032.91</v>
      </c>
      <c r="J78">
        <v>1</v>
      </c>
      <c r="K78" t="s">
        <v>142</v>
      </c>
      <c r="L78" t="s">
        <v>3095</v>
      </c>
      <c r="M78" t="s">
        <v>3096</v>
      </c>
      <c r="O78" t="s">
        <v>3097</v>
      </c>
      <c r="P78" t="s">
        <v>3098</v>
      </c>
    </row>
    <row r="79" spans="1:16">
      <c r="A79" s="3">
        <v>78</v>
      </c>
      <c r="B79" t="s">
        <v>8</v>
      </c>
      <c r="C79" t="s">
        <v>3091</v>
      </c>
      <c r="D79" t="s">
        <v>3169</v>
      </c>
      <c r="E79" t="s">
        <v>3093</v>
      </c>
      <c r="F79" t="s">
        <v>3094</v>
      </c>
      <c r="G79">
        <v>3126.71</v>
      </c>
      <c r="H79">
        <v>93.8</v>
      </c>
      <c r="I79">
        <v>3032.91</v>
      </c>
      <c r="J79">
        <v>1</v>
      </c>
      <c r="K79" t="s">
        <v>142</v>
      </c>
      <c r="L79" t="s">
        <v>3095</v>
      </c>
      <c r="M79" t="s">
        <v>3096</v>
      </c>
      <c r="O79" t="s">
        <v>3097</v>
      </c>
      <c r="P79" t="s">
        <v>3098</v>
      </c>
    </row>
    <row r="80" spans="1:16">
      <c r="A80" s="3">
        <v>79</v>
      </c>
      <c r="B80" t="s">
        <v>8</v>
      </c>
      <c r="C80" t="s">
        <v>3091</v>
      </c>
      <c r="D80" t="s">
        <v>3170</v>
      </c>
      <c r="E80" t="s">
        <v>3093</v>
      </c>
      <c r="F80" t="s">
        <v>3094</v>
      </c>
      <c r="G80">
        <v>3126.71</v>
      </c>
      <c r="H80">
        <v>93.8</v>
      </c>
      <c r="I80">
        <v>3032.91</v>
      </c>
      <c r="J80">
        <v>1</v>
      </c>
      <c r="K80" t="s">
        <v>142</v>
      </c>
      <c r="L80" t="s">
        <v>3095</v>
      </c>
      <c r="M80" t="s">
        <v>3096</v>
      </c>
      <c r="O80" t="s">
        <v>3097</v>
      </c>
      <c r="P80" t="s">
        <v>3098</v>
      </c>
    </row>
    <row r="81" spans="1:16">
      <c r="A81" s="3">
        <v>80</v>
      </c>
      <c r="B81" t="s">
        <v>8</v>
      </c>
      <c r="C81" t="s">
        <v>3091</v>
      </c>
      <c r="D81" t="s">
        <v>3171</v>
      </c>
      <c r="E81" t="s">
        <v>3093</v>
      </c>
      <c r="F81" t="s">
        <v>3094</v>
      </c>
      <c r="G81">
        <v>3126.71</v>
      </c>
      <c r="H81">
        <v>93.8</v>
      </c>
      <c r="I81">
        <v>3032.91</v>
      </c>
      <c r="J81">
        <v>1</v>
      </c>
      <c r="K81" t="s">
        <v>142</v>
      </c>
      <c r="L81" t="s">
        <v>3095</v>
      </c>
      <c r="M81" t="s">
        <v>3096</v>
      </c>
      <c r="O81" t="s">
        <v>3097</v>
      </c>
      <c r="P81" t="s">
        <v>3098</v>
      </c>
    </row>
    <row r="82" spans="1:16">
      <c r="A82" s="3">
        <v>81</v>
      </c>
      <c r="B82" t="s">
        <v>8</v>
      </c>
      <c r="C82" t="s">
        <v>3091</v>
      </c>
      <c r="D82" t="s">
        <v>3172</v>
      </c>
      <c r="E82" t="s">
        <v>3093</v>
      </c>
      <c r="F82" t="s">
        <v>3094</v>
      </c>
      <c r="G82">
        <v>3126.71</v>
      </c>
      <c r="H82">
        <v>93.8</v>
      </c>
      <c r="I82">
        <v>3032.91</v>
      </c>
      <c r="J82">
        <v>1</v>
      </c>
      <c r="K82" t="s">
        <v>142</v>
      </c>
      <c r="L82" t="s">
        <v>3095</v>
      </c>
      <c r="M82" t="s">
        <v>3096</v>
      </c>
      <c r="O82" t="s">
        <v>3097</v>
      </c>
      <c r="P82" t="s">
        <v>3098</v>
      </c>
    </row>
    <row r="83" spans="1:16">
      <c r="A83" s="3">
        <v>82</v>
      </c>
      <c r="B83" t="s">
        <v>8</v>
      </c>
      <c r="C83" t="s">
        <v>3091</v>
      </c>
      <c r="D83" t="s">
        <v>3173</v>
      </c>
      <c r="E83" t="s">
        <v>3093</v>
      </c>
      <c r="F83" t="s">
        <v>3094</v>
      </c>
      <c r="G83">
        <v>3126.71</v>
      </c>
      <c r="H83">
        <v>93.8</v>
      </c>
      <c r="I83">
        <v>3032.91</v>
      </c>
      <c r="J83">
        <v>1</v>
      </c>
      <c r="K83" t="s">
        <v>142</v>
      </c>
      <c r="L83" t="s">
        <v>3095</v>
      </c>
      <c r="M83" t="s">
        <v>3096</v>
      </c>
      <c r="O83" t="s">
        <v>3097</v>
      </c>
      <c r="P83" t="s">
        <v>3098</v>
      </c>
    </row>
    <row r="84" spans="1:16">
      <c r="A84" s="3">
        <v>83</v>
      </c>
      <c r="B84" t="s">
        <v>8</v>
      </c>
      <c r="C84" t="s">
        <v>3091</v>
      </c>
      <c r="D84" t="s">
        <v>3174</v>
      </c>
      <c r="E84" t="s">
        <v>3093</v>
      </c>
      <c r="F84" t="s">
        <v>3094</v>
      </c>
      <c r="G84">
        <v>3126.71</v>
      </c>
      <c r="H84">
        <v>93.8</v>
      </c>
      <c r="I84">
        <v>3032.91</v>
      </c>
      <c r="J84">
        <v>1</v>
      </c>
      <c r="K84" t="s">
        <v>142</v>
      </c>
      <c r="L84" t="s">
        <v>3095</v>
      </c>
      <c r="M84" t="s">
        <v>3096</v>
      </c>
      <c r="O84" t="s">
        <v>3097</v>
      </c>
      <c r="P84" t="s">
        <v>3098</v>
      </c>
    </row>
    <row r="85" spans="1:16">
      <c r="A85" s="3">
        <v>84</v>
      </c>
      <c r="B85" t="s">
        <v>8</v>
      </c>
      <c r="C85" t="s">
        <v>3091</v>
      </c>
      <c r="D85" t="s">
        <v>3175</v>
      </c>
      <c r="E85" t="s">
        <v>3093</v>
      </c>
      <c r="F85" t="s">
        <v>3094</v>
      </c>
      <c r="G85">
        <v>3126.71</v>
      </c>
      <c r="H85">
        <v>93.8</v>
      </c>
      <c r="I85">
        <v>3032.91</v>
      </c>
      <c r="J85">
        <v>1</v>
      </c>
      <c r="K85" t="s">
        <v>142</v>
      </c>
      <c r="L85" t="s">
        <v>3095</v>
      </c>
      <c r="M85" t="s">
        <v>3096</v>
      </c>
      <c r="O85" t="s">
        <v>3097</v>
      </c>
      <c r="P85" t="s">
        <v>3098</v>
      </c>
    </row>
    <row r="86" spans="1:16">
      <c r="A86" s="3">
        <v>85</v>
      </c>
      <c r="B86" t="s">
        <v>8</v>
      </c>
      <c r="C86" t="s">
        <v>3091</v>
      </c>
      <c r="D86" t="s">
        <v>3176</v>
      </c>
      <c r="E86" t="s">
        <v>3093</v>
      </c>
      <c r="F86" t="s">
        <v>3094</v>
      </c>
      <c r="G86">
        <v>3126.71</v>
      </c>
      <c r="H86">
        <v>93.8</v>
      </c>
      <c r="I86">
        <v>3032.91</v>
      </c>
      <c r="J86">
        <v>1</v>
      </c>
      <c r="K86" t="s">
        <v>142</v>
      </c>
      <c r="L86" t="s">
        <v>3095</v>
      </c>
      <c r="M86" t="s">
        <v>3096</v>
      </c>
      <c r="O86" t="s">
        <v>3097</v>
      </c>
      <c r="P86" t="s">
        <v>3098</v>
      </c>
    </row>
    <row r="87" spans="1:16">
      <c r="A87" s="3">
        <v>86</v>
      </c>
      <c r="B87" t="s">
        <v>8</v>
      </c>
      <c r="C87" t="s">
        <v>3091</v>
      </c>
      <c r="D87" t="s">
        <v>3177</v>
      </c>
      <c r="E87" t="s">
        <v>3093</v>
      </c>
      <c r="F87" t="s">
        <v>3094</v>
      </c>
      <c r="G87">
        <v>3126.71</v>
      </c>
      <c r="H87">
        <v>93.8</v>
      </c>
      <c r="I87">
        <v>3032.91</v>
      </c>
      <c r="J87">
        <v>1</v>
      </c>
      <c r="K87" t="s">
        <v>142</v>
      </c>
      <c r="L87" t="s">
        <v>3095</v>
      </c>
      <c r="M87" t="s">
        <v>3096</v>
      </c>
      <c r="O87" t="s">
        <v>3097</v>
      </c>
      <c r="P87" t="s">
        <v>3098</v>
      </c>
    </row>
    <row r="88" spans="1:16">
      <c r="A88" s="3">
        <v>87</v>
      </c>
      <c r="B88" t="s">
        <v>8</v>
      </c>
      <c r="C88" t="s">
        <v>3091</v>
      </c>
      <c r="D88" t="s">
        <v>3178</v>
      </c>
      <c r="E88" t="s">
        <v>3093</v>
      </c>
      <c r="F88" t="s">
        <v>3094</v>
      </c>
      <c r="G88">
        <v>3126.71</v>
      </c>
      <c r="H88">
        <v>93.8</v>
      </c>
      <c r="I88">
        <v>3032.91</v>
      </c>
      <c r="J88">
        <v>1</v>
      </c>
      <c r="K88" t="s">
        <v>142</v>
      </c>
      <c r="L88" t="s">
        <v>3095</v>
      </c>
      <c r="M88" t="s">
        <v>3096</v>
      </c>
      <c r="O88" t="s">
        <v>3097</v>
      </c>
      <c r="P88" t="s">
        <v>3098</v>
      </c>
    </row>
    <row r="89" spans="1:16">
      <c r="A89" s="3">
        <v>88</v>
      </c>
      <c r="B89" t="s">
        <v>8</v>
      </c>
      <c r="C89" t="s">
        <v>3091</v>
      </c>
      <c r="D89" t="s">
        <v>3179</v>
      </c>
      <c r="E89" t="s">
        <v>3093</v>
      </c>
      <c r="F89" t="s">
        <v>3094</v>
      </c>
      <c r="G89">
        <v>3126.71</v>
      </c>
      <c r="H89">
        <v>93.8</v>
      </c>
      <c r="I89">
        <v>3032.91</v>
      </c>
      <c r="J89">
        <v>1</v>
      </c>
      <c r="K89" t="s">
        <v>142</v>
      </c>
      <c r="L89" t="s">
        <v>3095</v>
      </c>
      <c r="M89" t="s">
        <v>3096</v>
      </c>
      <c r="O89" t="s">
        <v>3097</v>
      </c>
      <c r="P89" t="s">
        <v>3098</v>
      </c>
    </row>
    <row r="90" spans="1:16">
      <c r="A90" s="3">
        <v>89</v>
      </c>
      <c r="B90" t="s">
        <v>8</v>
      </c>
      <c r="C90" t="s">
        <v>3091</v>
      </c>
      <c r="D90" t="s">
        <v>3180</v>
      </c>
      <c r="E90" t="s">
        <v>3093</v>
      </c>
      <c r="F90" t="s">
        <v>3094</v>
      </c>
      <c r="G90">
        <v>3126.71</v>
      </c>
      <c r="H90">
        <v>93.8</v>
      </c>
      <c r="I90">
        <v>3032.91</v>
      </c>
      <c r="J90">
        <v>1</v>
      </c>
      <c r="K90" t="s">
        <v>142</v>
      </c>
      <c r="L90" t="s">
        <v>3095</v>
      </c>
      <c r="M90" t="s">
        <v>3096</v>
      </c>
      <c r="O90" t="s">
        <v>3097</v>
      </c>
      <c r="P90" t="s">
        <v>3098</v>
      </c>
    </row>
    <row r="91" spans="1:16">
      <c r="A91" s="3">
        <v>90</v>
      </c>
      <c r="B91" t="s">
        <v>8</v>
      </c>
      <c r="C91" t="s">
        <v>3091</v>
      </c>
      <c r="D91" t="s">
        <v>3181</v>
      </c>
      <c r="E91" t="s">
        <v>3093</v>
      </c>
      <c r="F91" t="s">
        <v>3094</v>
      </c>
      <c r="G91">
        <v>3126.71</v>
      </c>
      <c r="H91">
        <v>93.8</v>
      </c>
      <c r="I91">
        <v>3032.91</v>
      </c>
      <c r="J91">
        <v>1</v>
      </c>
      <c r="K91" t="s">
        <v>142</v>
      </c>
      <c r="L91" t="s">
        <v>3095</v>
      </c>
      <c r="M91" t="s">
        <v>3096</v>
      </c>
      <c r="O91" t="s">
        <v>3097</v>
      </c>
      <c r="P91" t="s">
        <v>3098</v>
      </c>
    </row>
    <row r="92" spans="1:16">
      <c r="A92" s="3">
        <v>91</v>
      </c>
      <c r="B92" t="s">
        <v>8</v>
      </c>
      <c r="C92" t="s">
        <v>3091</v>
      </c>
      <c r="D92" t="s">
        <v>3182</v>
      </c>
      <c r="E92" t="s">
        <v>3093</v>
      </c>
      <c r="F92" t="s">
        <v>3094</v>
      </c>
      <c r="G92">
        <v>3126.71</v>
      </c>
      <c r="H92">
        <v>93.8</v>
      </c>
      <c r="I92">
        <v>3032.91</v>
      </c>
      <c r="J92">
        <v>1</v>
      </c>
      <c r="K92" t="s">
        <v>142</v>
      </c>
      <c r="L92" t="s">
        <v>3095</v>
      </c>
      <c r="M92" t="s">
        <v>3096</v>
      </c>
      <c r="O92" t="s">
        <v>3097</v>
      </c>
      <c r="P92" t="s">
        <v>3098</v>
      </c>
    </row>
    <row r="93" spans="1:16">
      <c r="A93" s="3">
        <v>92</v>
      </c>
      <c r="B93" t="s">
        <v>8</v>
      </c>
      <c r="C93" t="s">
        <v>3091</v>
      </c>
      <c r="D93" t="s">
        <v>3183</v>
      </c>
      <c r="E93" t="s">
        <v>3093</v>
      </c>
      <c r="F93" t="s">
        <v>3094</v>
      </c>
      <c r="G93">
        <v>3126.71</v>
      </c>
      <c r="H93">
        <v>93.8</v>
      </c>
      <c r="I93">
        <v>3032.91</v>
      </c>
      <c r="J93">
        <v>1</v>
      </c>
      <c r="K93" t="s">
        <v>142</v>
      </c>
      <c r="L93" t="s">
        <v>3095</v>
      </c>
      <c r="M93" t="s">
        <v>3096</v>
      </c>
      <c r="O93" t="s">
        <v>3097</v>
      </c>
      <c r="P93" t="s">
        <v>3098</v>
      </c>
    </row>
    <row r="94" spans="1:16">
      <c r="A94" s="3">
        <v>93</v>
      </c>
      <c r="B94" t="s">
        <v>8</v>
      </c>
      <c r="C94" t="s">
        <v>3091</v>
      </c>
      <c r="D94" t="s">
        <v>3184</v>
      </c>
      <c r="E94" t="s">
        <v>3093</v>
      </c>
      <c r="F94" t="s">
        <v>3094</v>
      </c>
      <c r="G94">
        <v>2081.9</v>
      </c>
      <c r="H94">
        <v>62.46</v>
      </c>
      <c r="I94">
        <v>2019.44</v>
      </c>
      <c r="J94">
        <v>1</v>
      </c>
      <c r="K94" t="s">
        <v>142</v>
      </c>
      <c r="L94" t="s">
        <v>3095</v>
      </c>
      <c r="M94" t="s">
        <v>3185</v>
      </c>
      <c r="O94" t="s">
        <v>3097</v>
      </c>
      <c r="P94" t="s">
        <v>3098</v>
      </c>
    </row>
    <row r="95" spans="1:16">
      <c r="A95" s="3">
        <v>94</v>
      </c>
      <c r="B95" t="s">
        <v>8</v>
      </c>
      <c r="C95" t="s">
        <v>3091</v>
      </c>
      <c r="D95" t="s">
        <v>3186</v>
      </c>
      <c r="E95" t="s">
        <v>3093</v>
      </c>
      <c r="F95" t="s">
        <v>3094</v>
      </c>
      <c r="G95">
        <v>3126.71</v>
      </c>
      <c r="H95">
        <v>93.8</v>
      </c>
      <c r="I95">
        <v>3032.91</v>
      </c>
      <c r="J95">
        <v>1</v>
      </c>
      <c r="K95" t="s">
        <v>142</v>
      </c>
      <c r="L95" t="s">
        <v>3095</v>
      </c>
      <c r="M95" t="s">
        <v>3096</v>
      </c>
      <c r="O95" t="s">
        <v>3097</v>
      </c>
      <c r="P95" t="s">
        <v>3098</v>
      </c>
    </row>
    <row r="96" spans="1:16">
      <c r="A96" s="3">
        <v>95</v>
      </c>
      <c r="B96" t="s">
        <v>8</v>
      </c>
      <c r="C96" t="s">
        <v>3091</v>
      </c>
      <c r="D96" t="s">
        <v>3187</v>
      </c>
      <c r="E96" t="s">
        <v>3093</v>
      </c>
      <c r="F96" t="s">
        <v>3094</v>
      </c>
      <c r="G96">
        <v>3126.71</v>
      </c>
      <c r="H96">
        <v>93.8</v>
      </c>
      <c r="I96">
        <v>3032.91</v>
      </c>
      <c r="J96">
        <v>1</v>
      </c>
      <c r="K96" t="s">
        <v>142</v>
      </c>
      <c r="L96" t="s">
        <v>3095</v>
      </c>
      <c r="M96" t="s">
        <v>3096</v>
      </c>
      <c r="O96" t="s">
        <v>3097</v>
      </c>
      <c r="P96" t="s">
        <v>3098</v>
      </c>
    </row>
    <row r="97" spans="1:16">
      <c r="A97" s="3">
        <v>96</v>
      </c>
      <c r="B97" t="s">
        <v>8</v>
      </c>
      <c r="C97" t="s">
        <v>3091</v>
      </c>
      <c r="D97" t="s">
        <v>3188</v>
      </c>
      <c r="E97" t="s">
        <v>3093</v>
      </c>
      <c r="F97" t="s">
        <v>3094</v>
      </c>
      <c r="G97">
        <v>3126.71</v>
      </c>
      <c r="H97">
        <v>93.8</v>
      </c>
      <c r="I97">
        <v>3032.91</v>
      </c>
      <c r="J97">
        <v>1</v>
      </c>
      <c r="K97" t="s">
        <v>142</v>
      </c>
      <c r="L97" t="s">
        <v>3095</v>
      </c>
      <c r="M97" t="s">
        <v>3096</v>
      </c>
      <c r="O97" t="s">
        <v>3097</v>
      </c>
      <c r="P97" t="s">
        <v>3098</v>
      </c>
    </row>
    <row r="98" spans="1:16">
      <c r="A98" s="3">
        <v>97</v>
      </c>
      <c r="B98" t="s">
        <v>8</v>
      </c>
      <c r="C98" t="s">
        <v>3091</v>
      </c>
      <c r="D98" t="s">
        <v>3189</v>
      </c>
      <c r="E98" t="s">
        <v>3093</v>
      </c>
      <c r="F98" t="s">
        <v>3094</v>
      </c>
      <c r="G98">
        <v>3126.71</v>
      </c>
      <c r="H98">
        <v>93.8</v>
      </c>
      <c r="I98">
        <v>3032.91</v>
      </c>
      <c r="J98">
        <v>1</v>
      </c>
      <c r="K98" t="s">
        <v>142</v>
      </c>
      <c r="L98" t="s">
        <v>3095</v>
      </c>
      <c r="M98" t="s">
        <v>3096</v>
      </c>
      <c r="O98" t="s">
        <v>3097</v>
      </c>
      <c r="P98" t="s">
        <v>3098</v>
      </c>
    </row>
    <row r="99" spans="1:16">
      <c r="A99" s="3">
        <v>98</v>
      </c>
      <c r="B99" t="s">
        <v>8</v>
      </c>
      <c r="C99" t="s">
        <v>3091</v>
      </c>
      <c r="D99" t="s">
        <v>3190</v>
      </c>
      <c r="E99" t="s">
        <v>3093</v>
      </c>
      <c r="F99" t="s">
        <v>3094</v>
      </c>
      <c r="G99">
        <v>2081.89</v>
      </c>
      <c r="H99">
        <v>62.46</v>
      </c>
      <c r="I99">
        <v>2019.43</v>
      </c>
      <c r="J99">
        <v>1</v>
      </c>
      <c r="K99" t="s">
        <v>142</v>
      </c>
      <c r="L99" t="s">
        <v>3095</v>
      </c>
      <c r="M99" t="s">
        <v>3185</v>
      </c>
      <c r="O99" t="s">
        <v>3097</v>
      </c>
      <c r="P99" t="s">
        <v>3098</v>
      </c>
    </row>
    <row r="100" spans="1:16">
      <c r="A100" s="3">
        <v>99</v>
      </c>
      <c r="B100" t="s">
        <v>8</v>
      </c>
      <c r="C100" t="s">
        <v>3091</v>
      </c>
      <c r="D100" t="s">
        <v>3191</v>
      </c>
      <c r="E100" t="s">
        <v>3093</v>
      </c>
      <c r="F100" t="s">
        <v>3094</v>
      </c>
      <c r="G100">
        <v>2123.38</v>
      </c>
      <c r="H100">
        <v>63.7</v>
      </c>
      <c r="I100">
        <v>2059.68</v>
      </c>
      <c r="J100">
        <v>1</v>
      </c>
      <c r="K100" t="s">
        <v>142</v>
      </c>
      <c r="L100" t="s">
        <v>3095</v>
      </c>
      <c r="M100" t="s">
        <v>3185</v>
      </c>
      <c r="O100" t="s">
        <v>3192</v>
      </c>
      <c r="P100" t="s">
        <v>3193</v>
      </c>
    </row>
    <row r="101" spans="1:16">
      <c r="A101" s="3">
        <v>100</v>
      </c>
      <c r="B101" t="s">
        <v>8</v>
      </c>
      <c r="C101" t="s">
        <v>3091</v>
      </c>
      <c r="D101" t="s">
        <v>3194</v>
      </c>
      <c r="E101" t="s">
        <v>3093</v>
      </c>
      <c r="F101" t="s">
        <v>3094</v>
      </c>
      <c r="G101">
        <v>3126.71</v>
      </c>
      <c r="H101">
        <v>93.8</v>
      </c>
      <c r="I101">
        <v>3032.91</v>
      </c>
      <c r="J101">
        <v>1</v>
      </c>
      <c r="K101" t="s">
        <v>142</v>
      </c>
      <c r="L101" t="s">
        <v>3095</v>
      </c>
      <c r="M101" t="s">
        <v>3096</v>
      </c>
      <c r="O101" t="s">
        <v>3097</v>
      </c>
      <c r="P101" t="s">
        <v>3098</v>
      </c>
    </row>
    <row r="102" spans="1:16">
      <c r="A102" s="3">
        <v>101</v>
      </c>
      <c r="B102" t="s">
        <v>8</v>
      </c>
      <c r="C102" t="s">
        <v>3091</v>
      </c>
      <c r="D102" t="s">
        <v>3195</v>
      </c>
      <c r="E102" t="s">
        <v>3093</v>
      </c>
      <c r="F102" t="s">
        <v>3094</v>
      </c>
      <c r="G102">
        <v>3126.71</v>
      </c>
      <c r="H102">
        <v>93.8</v>
      </c>
      <c r="I102">
        <v>3032.91</v>
      </c>
      <c r="J102">
        <v>1</v>
      </c>
      <c r="K102" t="s">
        <v>142</v>
      </c>
      <c r="L102" t="s">
        <v>3095</v>
      </c>
      <c r="M102" t="s">
        <v>3096</v>
      </c>
      <c r="O102" t="s">
        <v>3097</v>
      </c>
      <c r="P102" t="s">
        <v>3098</v>
      </c>
    </row>
    <row r="103" spans="1:16">
      <c r="A103" s="3">
        <v>102</v>
      </c>
      <c r="B103" t="s">
        <v>8</v>
      </c>
      <c r="C103" t="s">
        <v>3091</v>
      </c>
      <c r="D103" t="s">
        <v>3196</v>
      </c>
      <c r="E103" t="s">
        <v>3093</v>
      </c>
      <c r="F103" t="s">
        <v>3094</v>
      </c>
      <c r="G103">
        <v>3126.71</v>
      </c>
      <c r="H103">
        <v>93.8</v>
      </c>
      <c r="I103">
        <v>3032.91</v>
      </c>
      <c r="J103">
        <v>1</v>
      </c>
      <c r="K103" t="s">
        <v>142</v>
      </c>
      <c r="L103" t="s">
        <v>3095</v>
      </c>
      <c r="M103" t="s">
        <v>3096</v>
      </c>
      <c r="O103" t="s">
        <v>3097</v>
      </c>
      <c r="P103" t="s">
        <v>3098</v>
      </c>
    </row>
    <row r="104" spans="1:16">
      <c r="A104" s="3">
        <v>103</v>
      </c>
      <c r="B104" t="s">
        <v>8</v>
      </c>
      <c r="C104" t="s">
        <v>3091</v>
      </c>
      <c r="D104" t="s">
        <v>3197</v>
      </c>
      <c r="E104" t="s">
        <v>3093</v>
      </c>
      <c r="F104" t="s">
        <v>3094</v>
      </c>
      <c r="G104">
        <v>3126.71</v>
      </c>
      <c r="H104">
        <v>93.8</v>
      </c>
      <c r="I104">
        <v>3032.91</v>
      </c>
      <c r="J104">
        <v>1</v>
      </c>
      <c r="K104" t="s">
        <v>142</v>
      </c>
      <c r="L104" t="s">
        <v>3095</v>
      </c>
      <c r="M104" t="s">
        <v>3096</v>
      </c>
      <c r="O104" t="s">
        <v>3097</v>
      </c>
      <c r="P104" t="s">
        <v>3098</v>
      </c>
    </row>
    <row r="105" spans="1:16">
      <c r="A105" s="3">
        <v>104</v>
      </c>
      <c r="B105" t="s">
        <v>8</v>
      </c>
      <c r="C105" t="s">
        <v>3091</v>
      </c>
      <c r="D105" t="s">
        <v>3198</v>
      </c>
      <c r="E105" t="s">
        <v>3093</v>
      </c>
      <c r="F105" t="s">
        <v>3094</v>
      </c>
      <c r="G105">
        <v>3126.71</v>
      </c>
      <c r="H105">
        <v>93.8</v>
      </c>
      <c r="I105">
        <v>3032.91</v>
      </c>
      <c r="J105">
        <v>1</v>
      </c>
      <c r="K105" t="s">
        <v>142</v>
      </c>
      <c r="L105" t="s">
        <v>3095</v>
      </c>
      <c r="M105" t="s">
        <v>3096</v>
      </c>
      <c r="O105" t="s">
        <v>3097</v>
      </c>
      <c r="P105" t="s">
        <v>3098</v>
      </c>
    </row>
    <row r="106" spans="1:16">
      <c r="A106" s="3">
        <v>105</v>
      </c>
      <c r="B106" t="s">
        <v>8</v>
      </c>
      <c r="C106" t="s">
        <v>3091</v>
      </c>
      <c r="D106" t="s">
        <v>3199</v>
      </c>
      <c r="E106" t="s">
        <v>3093</v>
      </c>
      <c r="F106" t="s">
        <v>3094</v>
      </c>
      <c r="G106">
        <v>3126.71</v>
      </c>
      <c r="H106">
        <v>93.8</v>
      </c>
      <c r="I106">
        <v>3032.91</v>
      </c>
      <c r="J106">
        <v>1</v>
      </c>
      <c r="K106" t="s">
        <v>142</v>
      </c>
      <c r="L106" t="s">
        <v>3095</v>
      </c>
      <c r="M106" t="s">
        <v>3096</v>
      </c>
      <c r="O106" t="s">
        <v>3097</v>
      </c>
      <c r="P106" t="s">
        <v>3098</v>
      </c>
    </row>
    <row r="107" spans="1:16">
      <c r="A107" s="3">
        <v>106</v>
      </c>
      <c r="B107" t="s">
        <v>8</v>
      </c>
      <c r="C107" t="s">
        <v>3091</v>
      </c>
      <c r="D107" t="s">
        <v>3200</v>
      </c>
      <c r="E107" t="s">
        <v>3093</v>
      </c>
      <c r="F107" t="s">
        <v>3094</v>
      </c>
      <c r="G107">
        <v>2123.38</v>
      </c>
      <c r="H107">
        <v>63.7</v>
      </c>
      <c r="I107">
        <v>2059.68</v>
      </c>
      <c r="J107">
        <v>1</v>
      </c>
      <c r="K107" t="s">
        <v>142</v>
      </c>
      <c r="L107" t="s">
        <v>3095</v>
      </c>
      <c r="M107" t="s">
        <v>3185</v>
      </c>
      <c r="O107" t="s">
        <v>3192</v>
      </c>
      <c r="P107" t="s">
        <v>3193</v>
      </c>
    </row>
    <row r="108" spans="1:16">
      <c r="A108" s="3">
        <v>107</v>
      </c>
      <c r="B108" t="s">
        <v>8</v>
      </c>
      <c r="C108" t="s">
        <v>3091</v>
      </c>
      <c r="D108" t="s">
        <v>3201</v>
      </c>
      <c r="E108" t="s">
        <v>3093</v>
      </c>
      <c r="F108" t="s">
        <v>3094</v>
      </c>
      <c r="G108">
        <v>3126.71</v>
      </c>
      <c r="H108">
        <v>93.8</v>
      </c>
      <c r="I108">
        <v>3032.91</v>
      </c>
      <c r="J108">
        <v>1</v>
      </c>
      <c r="K108" t="s">
        <v>142</v>
      </c>
      <c r="L108" t="s">
        <v>3095</v>
      </c>
      <c r="M108" t="s">
        <v>3096</v>
      </c>
      <c r="O108" t="s">
        <v>3097</v>
      </c>
      <c r="P108" t="s">
        <v>3098</v>
      </c>
    </row>
    <row r="109" spans="1:16">
      <c r="A109" s="3">
        <v>108</v>
      </c>
      <c r="B109" t="s">
        <v>8</v>
      </c>
      <c r="C109" t="s">
        <v>3091</v>
      </c>
      <c r="D109" t="s">
        <v>3202</v>
      </c>
      <c r="E109" t="s">
        <v>3093</v>
      </c>
      <c r="F109" t="s">
        <v>3094</v>
      </c>
      <c r="G109">
        <v>3126.71</v>
      </c>
      <c r="H109">
        <v>93.8</v>
      </c>
      <c r="I109">
        <v>3032.91</v>
      </c>
      <c r="J109">
        <v>1</v>
      </c>
      <c r="K109" t="s">
        <v>142</v>
      </c>
      <c r="L109" t="s">
        <v>3095</v>
      </c>
      <c r="M109" t="s">
        <v>3096</v>
      </c>
      <c r="O109" t="s">
        <v>3097</v>
      </c>
      <c r="P109" t="s">
        <v>3098</v>
      </c>
    </row>
    <row r="110" spans="1:16">
      <c r="A110" s="3">
        <v>109</v>
      </c>
      <c r="B110" t="s">
        <v>8</v>
      </c>
      <c r="C110" t="s">
        <v>3091</v>
      </c>
      <c r="D110" t="s">
        <v>3203</v>
      </c>
      <c r="E110" t="s">
        <v>3093</v>
      </c>
      <c r="F110" t="s">
        <v>3094</v>
      </c>
      <c r="G110">
        <v>3126.48</v>
      </c>
      <c r="H110">
        <v>93.79</v>
      </c>
      <c r="I110">
        <v>3032.69</v>
      </c>
      <c r="J110">
        <v>1</v>
      </c>
      <c r="K110" t="s">
        <v>142</v>
      </c>
      <c r="L110" t="s">
        <v>3095</v>
      </c>
      <c r="M110" t="s">
        <v>3096</v>
      </c>
      <c r="O110" t="s">
        <v>3097</v>
      </c>
      <c r="P110" t="s">
        <v>3098</v>
      </c>
    </row>
    <row r="111" spans="1:16">
      <c r="A111" s="3">
        <v>110</v>
      </c>
      <c r="B111" t="s">
        <v>8</v>
      </c>
      <c r="C111" t="s">
        <v>3091</v>
      </c>
      <c r="D111" t="s">
        <v>3204</v>
      </c>
      <c r="E111" t="s">
        <v>3093</v>
      </c>
      <c r="F111" t="s">
        <v>3094</v>
      </c>
      <c r="G111">
        <v>3126.71</v>
      </c>
      <c r="H111">
        <v>93.8</v>
      </c>
      <c r="I111">
        <v>3032.91</v>
      </c>
      <c r="J111">
        <v>1</v>
      </c>
      <c r="K111" t="s">
        <v>142</v>
      </c>
      <c r="L111" t="s">
        <v>3095</v>
      </c>
      <c r="M111" t="s">
        <v>3096</v>
      </c>
      <c r="O111" t="s">
        <v>3097</v>
      </c>
      <c r="P111" t="s">
        <v>3098</v>
      </c>
    </row>
    <row r="112" spans="1:16">
      <c r="A112" s="3">
        <v>111</v>
      </c>
      <c r="B112" t="s">
        <v>8</v>
      </c>
      <c r="C112" t="s">
        <v>3091</v>
      </c>
      <c r="D112" t="s">
        <v>3205</v>
      </c>
      <c r="E112" t="s">
        <v>3093</v>
      </c>
      <c r="F112" t="s">
        <v>3094</v>
      </c>
      <c r="G112">
        <v>3126.71</v>
      </c>
      <c r="H112">
        <v>93.8</v>
      </c>
      <c r="I112">
        <v>3032.91</v>
      </c>
      <c r="J112">
        <v>1</v>
      </c>
      <c r="K112" t="s">
        <v>142</v>
      </c>
      <c r="L112" t="s">
        <v>3095</v>
      </c>
      <c r="M112" t="s">
        <v>3096</v>
      </c>
      <c r="O112" t="s">
        <v>3097</v>
      </c>
      <c r="P112" t="s">
        <v>3098</v>
      </c>
    </row>
    <row r="113" spans="1:16">
      <c r="A113" s="3">
        <v>112</v>
      </c>
      <c r="B113" t="s">
        <v>8</v>
      </c>
      <c r="C113" t="s">
        <v>3091</v>
      </c>
      <c r="D113" t="s">
        <v>3206</v>
      </c>
      <c r="E113" t="s">
        <v>3093</v>
      </c>
      <c r="F113" t="s">
        <v>3094</v>
      </c>
      <c r="G113">
        <v>3126.71</v>
      </c>
      <c r="H113">
        <v>93.8</v>
      </c>
      <c r="I113">
        <v>3032.91</v>
      </c>
      <c r="J113">
        <v>1</v>
      </c>
      <c r="K113" t="s">
        <v>142</v>
      </c>
      <c r="L113" t="s">
        <v>3095</v>
      </c>
      <c r="M113" t="s">
        <v>3096</v>
      </c>
      <c r="O113" t="s">
        <v>3097</v>
      </c>
      <c r="P113" t="s">
        <v>3098</v>
      </c>
    </row>
    <row r="114" spans="1:16">
      <c r="A114" s="3">
        <v>113</v>
      </c>
      <c r="B114" t="s">
        <v>8</v>
      </c>
      <c r="C114" t="s">
        <v>3091</v>
      </c>
      <c r="D114" t="s">
        <v>3207</v>
      </c>
      <c r="E114" t="s">
        <v>3093</v>
      </c>
      <c r="F114" t="s">
        <v>3094</v>
      </c>
      <c r="G114">
        <v>3126.71</v>
      </c>
      <c r="H114">
        <v>93.8</v>
      </c>
      <c r="I114">
        <v>3032.91</v>
      </c>
      <c r="J114">
        <v>1</v>
      </c>
      <c r="K114" t="s">
        <v>142</v>
      </c>
      <c r="L114" t="s">
        <v>3095</v>
      </c>
      <c r="M114" t="s">
        <v>3096</v>
      </c>
      <c r="O114" t="s">
        <v>3097</v>
      </c>
      <c r="P114" t="s">
        <v>3098</v>
      </c>
    </row>
    <row r="115" spans="1:16">
      <c r="A115" s="3">
        <v>114</v>
      </c>
      <c r="B115" t="s">
        <v>8</v>
      </c>
      <c r="C115" t="s">
        <v>3091</v>
      </c>
      <c r="D115" t="s">
        <v>3208</v>
      </c>
      <c r="E115" t="s">
        <v>3093</v>
      </c>
      <c r="F115" t="s">
        <v>3094</v>
      </c>
      <c r="G115">
        <v>3126.71</v>
      </c>
      <c r="H115">
        <v>93.8</v>
      </c>
      <c r="I115">
        <v>3032.91</v>
      </c>
      <c r="J115">
        <v>1</v>
      </c>
      <c r="K115" t="s">
        <v>142</v>
      </c>
      <c r="L115" t="s">
        <v>3095</v>
      </c>
      <c r="M115" t="s">
        <v>3096</v>
      </c>
      <c r="O115" t="s">
        <v>3097</v>
      </c>
      <c r="P115" t="s">
        <v>3098</v>
      </c>
    </row>
    <row r="116" spans="1:16">
      <c r="A116" s="3">
        <v>115</v>
      </c>
      <c r="B116" t="s">
        <v>8</v>
      </c>
      <c r="C116" t="s">
        <v>3091</v>
      </c>
      <c r="D116" t="s">
        <v>3209</v>
      </c>
      <c r="E116" t="s">
        <v>3093</v>
      </c>
      <c r="F116" t="s">
        <v>3094</v>
      </c>
      <c r="G116">
        <v>3126.71</v>
      </c>
      <c r="H116">
        <v>93.8</v>
      </c>
      <c r="I116">
        <v>3032.91</v>
      </c>
      <c r="J116">
        <v>1</v>
      </c>
      <c r="K116" t="s">
        <v>142</v>
      </c>
      <c r="L116" t="s">
        <v>3095</v>
      </c>
      <c r="M116" t="s">
        <v>3096</v>
      </c>
      <c r="O116" t="s">
        <v>3097</v>
      </c>
      <c r="P116" t="s">
        <v>3098</v>
      </c>
    </row>
    <row r="117" spans="1:16">
      <c r="A117" s="3">
        <v>116</v>
      </c>
      <c r="B117" t="s">
        <v>8</v>
      </c>
      <c r="C117" t="s">
        <v>3091</v>
      </c>
      <c r="D117" t="s">
        <v>3210</v>
      </c>
      <c r="E117" t="s">
        <v>3093</v>
      </c>
      <c r="F117" t="s">
        <v>3094</v>
      </c>
      <c r="G117">
        <v>3126.71</v>
      </c>
      <c r="H117">
        <v>93.8</v>
      </c>
      <c r="I117">
        <v>3032.91</v>
      </c>
      <c r="J117">
        <v>1</v>
      </c>
      <c r="K117" t="s">
        <v>142</v>
      </c>
      <c r="L117" t="s">
        <v>3095</v>
      </c>
      <c r="M117" t="s">
        <v>3096</v>
      </c>
      <c r="O117" t="s">
        <v>3097</v>
      </c>
      <c r="P117" t="s">
        <v>3098</v>
      </c>
    </row>
    <row r="118" spans="1:16">
      <c r="A118" s="3">
        <v>117</v>
      </c>
      <c r="B118" t="s">
        <v>8</v>
      </c>
      <c r="C118" t="s">
        <v>3091</v>
      </c>
      <c r="D118" t="s">
        <v>3211</v>
      </c>
      <c r="E118" t="s">
        <v>3093</v>
      </c>
      <c r="F118" t="s">
        <v>3094</v>
      </c>
      <c r="G118">
        <v>3126.71</v>
      </c>
      <c r="H118">
        <v>93.8</v>
      </c>
      <c r="I118">
        <v>3032.91</v>
      </c>
      <c r="J118">
        <v>1</v>
      </c>
      <c r="K118" t="s">
        <v>142</v>
      </c>
      <c r="L118" t="s">
        <v>3095</v>
      </c>
      <c r="M118" t="s">
        <v>3096</v>
      </c>
      <c r="O118" t="s">
        <v>3097</v>
      </c>
      <c r="P118" t="s">
        <v>3098</v>
      </c>
    </row>
    <row r="119" spans="1:16">
      <c r="A119" s="3">
        <v>118</v>
      </c>
      <c r="B119" t="s">
        <v>8</v>
      </c>
      <c r="C119" t="s">
        <v>3091</v>
      </c>
      <c r="D119" t="s">
        <v>3212</v>
      </c>
      <c r="E119" t="s">
        <v>3093</v>
      </c>
      <c r="F119" t="s">
        <v>3094</v>
      </c>
      <c r="G119">
        <v>3126.71</v>
      </c>
      <c r="H119">
        <v>93.8</v>
      </c>
      <c r="I119">
        <v>3032.91</v>
      </c>
      <c r="J119">
        <v>1</v>
      </c>
      <c r="K119" t="s">
        <v>142</v>
      </c>
      <c r="L119" t="s">
        <v>3095</v>
      </c>
      <c r="M119" t="s">
        <v>3096</v>
      </c>
      <c r="O119" t="s">
        <v>3097</v>
      </c>
      <c r="P119" t="s">
        <v>3098</v>
      </c>
    </row>
    <row r="120" spans="1:16">
      <c r="A120" s="3">
        <v>119</v>
      </c>
      <c r="B120" t="s">
        <v>8</v>
      </c>
      <c r="C120" t="s">
        <v>3091</v>
      </c>
      <c r="D120" t="s">
        <v>3213</v>
      </c>
      <c r="E120" t="s">
        <v>3093</v>
      </c>
      <c r="F120" t="s">
        <v>3094</v>
      </c>
      <c r="G120">
        <v>3126.71</v>
      </c>
      <c r="H120">
        <v>93.8</v>
      </c>
      <c r="I120">
        <v>3032.91</v>
      </c>
      <c r="J120">
        <v>1</v>
      </c>
      <c r="K120" t="s">
        <v>142</v>
      </c>
      <c r="L120" t="s">
        <v>3095</v>
      </c>
      <c r="M120" t="s">
        <v>3096</v>
      </c>
      <c r="O120" t="s">
        <v>3097</v>
      </c>
      <c r="P120" t="s">
        <v>3098</v>
      </c>
    </row>
    <row r="121" spans="1:16">
      <c r="A121" s="3">
        <v>120</v>
      </c>
      <c r="B121" t="s">
        <v>8</v>
      </c>
      <c r="C121" t="s">
        <v>3091</v>
      </c>
      <c r="D121" t="s">
        <v>3214</v>
      </c>
      <c r="E121" t="s">
        <v>3093</v>
      </c>
      <c r="F121" t="s">
        <v>3094</v>
      </c>
      <c r="G121">
        <v>3126.71</v>
      </c>
      <c r="H121">
        <v>93.8</v>
      </c>
      <c r="I121">
        <v>3032.91</v>
      </c>
      <c r="J121">
        <v>1</v>
      </c>
      <c r="K121" t="s">
        <v>142</v>
      </c>
      <c r="L121" t="s">
        <v>3095</v>
      </c>
      <c r="M121" t="s">
        <v>3096</v>
      </c>
      <c r="O121" t="s">
        <v>3097</v>
      </c>
      <c r="P121" t="s">
        <v>3098</v>
      </c>
    </row>
    <row r="122" spans="1:16">
      <c r="A122" s="3">
        <v>121</v>
      </c>
      <c r="B122" t="s">
        <v>8</v>
      </c>
      <c r="C122" t="s">
        <v>3091</v>
      </c>
      <c r="D122" t="s">
        <v>3215</v>
      </c>
      <c r="E122" t="s">
        <v>3093</v>
      </c>
      <c r="F122" t="s">
        <v>3094</v>
      </c>
      <c r="G122">
        <v>3126.71</v>
      </c>
      <c r="H122">
        <v>93.8</v>
      </c>
      <c r="I122">
        <v>3032.91</v>
      </c>
      <c r="J122">
        <v>1</v>
      </c>
      <c r="K122" t="s">
        <v>142</v>
      </c>
      <c r="L122" t="s">
        <v>3095</v>
      </c>
      <c r="M122" t="s">
        <v>3096</v>
      </c>
      <c r="O122" t="s">
        <v>3097</v>
      </c>
      <c r="P122" t="s">
        <v>3098</v>
      </c>
    </row>
    <row r="123" spans="1:16">
      <c r="A123" s="3">
        <v>122</v>
      </c>
      <c r="B123" t="s">
        <v>8</v>
      </c>
      <c r="C123" t="s">
        <v>3091</v>
      </c>
      <c r="D123" t="s">
        <v>3216</v>
      </c>
      <c r="E123" t="s">
        <v>3093</v>
      </c>
      <c r="F123" t="s">
        <v>3094</v>
      </c>
      <c r="G123">
        <v>3126.71</v>
      </c>
      <c r="H123">
        <v>93.8</v>
      </c>
      <c r="I123">
        <v>3032.91</v>
      </c>
      <c r="J123">
        <v>1</v>
      </c>
      <c r="K123" t="s">
        <v>142</v>
      </c>
      <c r="L123" t="s">
        <v>3095</v>
      </c>
      <c r="M123" t="s">
        <v>3096</v>
      </c>
      <c r="O123" t="s">
        <v>3097</v>
      </c>
      <c r="P123" t="s">
        <v>3098</v>
      </c>
    </row>
    <row r="124" spans="1:16">
      <c r="A124" s="3">
        <v>123</v>
      </c>
      <c r="B124" t="s">
        <v>8</v>
      </c>
      <c r="C124" t="s">
        <v>3091</v>
      </c>
      <c r="D124" t="s">
        <v>3217</v>
      </c>
      <c r="E124" t="s">
        <v>3093</v>
      </c>
      <c r="F124" t="s">
        <v>3094</v>
      </c>
      <c r="G124">
        <v>3126.71</v>
      </c>
      <c r="H124">
        <v>93.8</v>
      </c>
      <c r="I124">
        <v>3032.91</v>
      </c>
      <c r="J124">
        <v>1</v>
      </c>
      <c r="K124" t="s">
        <v>142</v>
      </c>
      <c r="L124" t="s">
        <v>3095</v>
      </c>
      <c r="M124" t="s">
        <v>3096</v>
      </c>
      <c r="O124" t="s">
        <v>3097</v>
      </c>
      <c r="P124" t="s">
        <v>3098</v>
      </c>
    </row>
    <row r="125" spans="1:16">
      <c r="A125" s="3">
        <v>124</v>
      </c>
      <c r="B125" t="s">
        <v>8</v>
      </c>
      <c r="C125" t="s">
        <v>3091</v>
      </c>
      <c r="D125" t="s">
        <v>3218</v>
      </c>
      <c r="E125" t="s">
        <v>3093</v>
      </c>
      <c r="F125" t="s">
        <v>3094</v>
      </c>
      <c r="G125">
        <v>3126.71</v>
      </c>
      <c r="H125">
        <v>93.8</v>
      </c>
      <c r="I125">
        <v>3032.91</v>
      </c>
      <c r="J125">
        <v>1</v>
      </c>
      <c r="K125" t="s">
        <v>142</v>
      </c>
      <c r="L125" t="s">
        <v>3095</v>
      </c>
      <c r="M125" t="s">
        <v>3096</v>
      </c>
      <c r="O125" t="s">
        <v>3097</v>
      </c>
      <c r="P125" t="s">
        <v>3098</v>
      </c>
    </row>
    <row r="126" spans="1:16">
      <c r="A126" s="3">
        <v>125</v>
      </c>
      <c r="B126" t="s">
        <v>8</v>
      </c>
      <c r="C126" t="s">
        <v>3091</v>
      </c>
      <c r="D126" t="s">
        <v>3219</v>
      </c>
      <c r="E126" t="s">
        <v>3093</v>
      </c>
      <c r="F126" t="s">
        <v>3094</v>
      </c>
      <c r="G126">
        <v>3126.71</v>
      </c>
      <c r="H126">
        <v>93.8</v>
      </c>
      <c r="I126">
        <v>3032.91</v>
      </c>
      <c r="J126">
        <v>1</v>
      </c>
      <c r="K126" t="s">
        <v>142</v>
      </c>
      <c r="L126" t="s">
        <v>3095</v>
      </c>
      <c r="M126" t="s">
        <v>3096</v>
      </c>
      <c r="O126" t="s">
        <v>3097</v>
      </c>
      <c r="P126" t="s">
        <v>3098</v>
      </c>
    </row>
    <row r="127" spans="1:16">
      <c r="A127" s="3">
        <v>126</v>
      </c>
      <c r="B127" t="s">
        <v>8</v>
      </c>
      <c r="C127" t="s">
        <v>3091</v>
      </c>
      <c r="D127" t="s">
        <v>3220</v>
      </c>
      <c r="E127" t="s">
        <v>3093</v>
      </c>
      <c r="F127" t="s">
        <v>3094</v>
      </c>
      <c r="G127">
        <v>3126.71</v>
      </c>
      <c r="H127">
        <v>93.8</v>
      </c>
      <c r="I127">
        <v>3032.91</v>
      </c>
      <c r="J127">
        <v>1</v>
      </c>
      <c r="K127" t="s">
        <v>142</v>
      </c>
      <c r="L127" t="s">
        <v>3095</v>
      </c>
      <c r="M127" t="s">
        <v>3096</v>
      </c>
      <c r="O127" t="s">
        <v>3097</v>
      </c>
      <c r="P127" t="s">
        <v>3098</v>
      </c>
    </row>
    <row r="128" spans="1:16">
      <c r="A128" s="3">
        <v>127</v>
      </c>
      <c r="B128" t="s">
        <v>8</v>
      </c>
      <c r="C128" t="s">
        <v>3091</v>
      </c>
      <c r="D128" t="s">
        <v>3221</v>
      </c>
      <c r="E128" t="s">
        <v>3093</v>
      </c>
      <c r="F128" t="s">
        <v>3094</v>
      </c>
      <c r="G128">
        <v>3126.71</v>
      </c>
      <c r="H128">
        <v>93.8</v>
      </c>
      <c r="I128">
        <v>3032.91</v>
      </c>
      <c r="J128">
        <v>1</v>
      </c>
      <c r="K128" t="s">
        <v>142</v>
      </c>
      <c r="L128" t="s">
        <v>3095</v>
      </c>
      <c r="M128" t="s">
        <v>3096</v>
      </c>
      <c r="O128" t="s">
        <v>3097</v>
      </c>
      <c r="P128" t="s">
        <v>3098</v>
      </c>
    </row>
    <row r="129" spans="1:16">
      <c r="A129" s="3">
        <v>128</v>
      </c>
      <c r="B129" t="s">
        <v>8</v>
      </c>
      <c r="C129" t="s">
        <v>3091</v>
      </c>
      <c r="D129" t="s">
        <v>3222</v>
      </c>
      <c r="E129" t="s">
        <v>3093</v>
      </c>
      <c r="F129" t="s">
        <v>3094</v>
      </c>
      <c r="G129">
        <v>3126.71</v>
      </c>
      <c r="H129">
        <v>93.8</v>
      </c>
      <c r="I129">
        <v>3032.91</v>
      </c>
      <c r="J129">
        <v>1</v>
      </c>
      <c r="K129" t="s">
        <v>142</v>
      </c>
      <c r="L129" t="s">
        <v>3095</v>
      </c>
      <c r="M129" t="s">
        <v>3096</v>
      </c>
      <c r="O129" t="s">
        <v>3097</v>
      </c>
      <c r="P129" t="s">
        <v>3098</v>
      </c>
    </row>
    <row r="130" spans="1:16">
      <c r="A130" s="3">
        <v>129</v>
      </c>
      <c r="B130" t="s">
        <v>8</v>
      </c>
      <c r="C130" t="s">
        <v>3091</v>
      </c>
      <c r="D130" t="s">
        <v>3223</v>
      </c>
      <c r="E130" t="s">
        <v>3093</v>
      </c>
      <c r="F130" t="s">
        <v>3094</v>
      </c>
      <c r="G130">
        <v>3126.71</v>
      </c>
      <c r="H130">
        <v>93.8</v>
      </c>
      <c r="I130">
        <v>3032.91</v>
      </c>
      <c r="J130">
        <v>1</v>
      </c>
      <c r="K130" t="s">
        <v>142</v>
      </c>
      <c r="L130" t="s">
        <v>3095</v>
      </c>
      <c r="M130" t="s">
        <v>3096</v>
      </c>
      <c r="O130" t="s">
        <v>3097</v>
      </c>
      <c r="P130" t="s">
        <v>3098</v>
      </c>
    </row>
    <row r="131" spans="1:16">
      <c r="A131" s="3">
        <v>130</v>
      </c>
      <c r="B131" t="s">
        <v>8</v>
      </c>
      <c r="C131" t="s">
        <v>3091</v>
      </c>
      <c r="D131" t="s">
        <v>3224</v>
      </c>
      <c r="E131" t="s">
        <v>3093</v>
      </c>
      <c r="F131" t="s">
        <v>3094</v>
      </c>
      <c r="G131">
        <v>3126.71</v>
      </c>
      <c r="H131">
        <v>93.8</v>
      </c>
      <c r="I131">
        <v>3032.91</v>
      </c>
      <c r="J131">
        <v>1</v>
      </c>
      <c r="K131" t="s">
        <v>142</v>
      </c>
      <c r="L131" t="s">
        <v>3095</v>
      </c>
      <c r="M131" t="s">
        <v>3096</v>
      </c>
      <c r="O131" t="s">
        <v>3097</v>
      </c>
      <c r="P131" t="s">
        <v>3098</v>
      </c>
    </row>
    <row r="132" spans="1:16">
      <c r="A132" s="3">
        <v>131</v>
      </c>
      <c r="B132" t="s">
        <v>8</v>
      </c>
      <c r="C132" t="s">
        <v>3091</v>
      </c>
      <c r="D132" t="s">
        <v>3225</v>
      </c>
      <c r="E132" t="s">
        <v>3093</v>
      </c>
      <c r="F132" t="s">
        <v>3094</v>
      </c>
      <c r="G132">
        <v>3126.71</v>
      </c>
      <c r="H132">
        <v>93.8</v>
      </c>
      <c r="I132">
        <v>3032.91</v>
      </c>
      <c r="J132">
        <v>1</v>
      </c>
      <c r="K132" t="s">
        <v>142</v>
      </c>
      <c r="L132" t="s">
        <v>3095</v>
      </c>
      <c r="M132" t="s">
        <v>3096</v>
      </c>
      <c r="O132" t="s">
        <v>3097</v>
      </c>
      <c r="P132" t="s">
        <v>3098</v>
      </c>
    </row>
    <row r="133" spans="1:16">
      <c r="A133" s="3">
        <v>132</v>
      </c>
      <c r="B133" t="s">
        <v>8</v>
      </c>
      <c r="C133" t="s">
        <v>3091</v>
      </c>
      <c r="D133" t="s">
        <v>3226</v>
      </c>
      <c r="E133" t="s">
        <v>3093</v>
      </c>
      <c r="F133" t="s">
        <v>3094</v>
      </c>
      <c r="G133">
        <v>3126.71</v>
      </c>
      <c r="H133">
        <v>93.8</v>
      </c>
      <c r="I133">
        <v>3032.91</v>
      </c>
      <c r="J133">
        <v>1</v>
      </c>
      <c r="K133" t="s">
        <v>142</v>
      </c>
      <c r="L133" t="s">
        <v>3095</v>
      </c>
      <c r="M133" t="s">
        <v>3096</v>
      </c>
      <c r="O133" t="s">
        <v>3097</v>
      </c>
      <c r="P133" t="s">
        <v>3098</v>
      </c>
    </row>
    <row r="134" spans="1:16">
      <c r="A134" s="3">
        <v>133</v>
      </c>
      <c r="B134" t="s">
        <v>8</v>
      </c>
      <c r="C134" t="s">
        <v>3091</v>
      </c>
      <c r="D134" t="s">
        <v>3227</v>
      </c>
      <c r="E134" t="s">
        <v>3093</v>
      </c>
      <c r="F134" t="s">
        <v>3094</v>
      </c>
      <c r="G134">
        <v>3126.71</v>
      </c>
      <c r="H134">
        <v>93.8</v>
      </c>
      <c r="I134">
        <v>3032.91</v>
      </c>
      <c r="J134">
        <v>1</v>
      </c>
      <c r="K134" t="s">
        <v>142</v>
      </c>
      <c r="L134" t="s">
        <v>3095</v>
      </c>
      <c r="M134" t="s">
        <v>3096</v>
      </c>
      <c r="O134" t="s">
        <v>3097</v>
      </c>
      <c r="P134" t="s">
        <v>3098</v>
      </c>
    </row>
    <row r="135" spans="1:16">
      <c r="A135" s="3">
        <v>134</v>
      </c>
      <c r="B135" t="s">
        <v>8</v>
      </c>
      <c r="C135" t="s">
        <v>3091</v>
      </c>
      <c r="D135" t="s">
        <v>3228</v>
      </c>
      <c r="E135" t="s">
        <v>3093</v>
      </c>
      <c r="F135" t="s">
        <v>3094</v>
      </c>
      <c r="G135">
        <v>3126.71</v>
      </c>
      <c r="H135">
        <v>93.8</v>
      </c>
      <c r="I135">
        <v>3032.91</v>
      </c>
      <c r="J135">
        <v>1</v>
      </c>
      <c r="K135" t="s">
        <v>142</v>
      </c>
      <c r="L135" t="s">
        <v>3095</v>
      </c>
      <c r="M135" t="s">
        <v>3096</v>
      </c>
      <c r="O135" t="s">
        <v>3097</v>
      </c>
      <c r="P135" t="s">
        <v>3098</v>
      </c>
    </row>
    <row r="136" spans="1:16">
      <c r="A136" s="3">
        <v>135</v>
      </c>
      <c r="B136" t="s">
        <v>8</v>
      </c>
      <c r="C136" t="s">
        <v>3091</v>
      </c>
      <c r="D136" t="s">
        <v>3229</v>
      </c>
      <c r="E136" t="s">
        <v>3093</v>
      </c>
      <c r="F136" t="s">
        <v>3094</v>
      </c>
      <c r="G136">
        <v>3126.71</v>
      </c>
      <c r="H136">
        <v>93.8</v>
      </c>
      <c r="I136">
        <v>3032.91</v>
      </c>
      <c r="J136">
        <v>1</v>
      </c>
      <c r="K136" t="s">
        <v>142</v>
      </c>
      <c r="L136" t="s">
        <v>3095</v>
      </c>
      <c r="M136" t="s">
        <v>3096</v>
      </c>
      <c r="O136" t="s">
        <v>3097</v>
      </c>
      <c r="P136" t="s">
        <v>3098</v>
      </c>
    </row>
    <row r="137" spans="1:16">
      <c r="A137" s="3">
        <v>136</v>
      </c>
      <c r="B137" t="s">
        <v>8</v>
      </c>
      <c r="C137" t="s">
        <v>3091</v>
      </c>
      <c r="D137" t="s">
        <v>3230</v>
      </c>
      <c r="E137" t="s">
        <v>3093</v>
      </c>
      <c r="F137" t="s">
        <v>3094</v>
      </c>
      <c r="G137">
        <v>3126.71</v>
      </c>
      <c r="H137">
        <v>93.8</v>
      </c>
      <c r="I137">
        <v>3032.91</v>
      </c>
      <c r="J137">
        <v>1</v>
      </c>
      <c r="K137" t="s">
        <v>142</v>
      </c>
      <c r="L137" t="s">
        <v>3095</v>
      </c>
      <c r="M137" t="s">
        <v>3096</v>
      </c>
      <c r="O137" t="s">
        <v>3097</v>
      </c>
      <c r="P137" t="s">
        <v>3098</v>
      </c>
    </row>
    <row r="138" spans="1:16">
      <c r="A138" s="3">
        <v>137</v>
      </c>
      <c r="B138" t="s">
        <v>8</v>
      </c>
      <c r="C138" t="s">
        <v>3091</v>
      </c>
      <c r="D138" t="s">
        <v>3231</v>
      </c>
      <c r="E138" t="s">
        <v>3093</v>
      </c>
      <c r="F138" t="s">
        <v>3094</v>
      </c>
      <c r="G138">
        <v>3126.71</v>
      </c>
      <c r="H138">
        <v>93.8</v>
      </c>
      <c r="I138">
        <v>3032.91</v>
      </c>
      <c r="J138">
        <v>1</v>
      </c>
      <c r="K138" t="s">
        <v>142</v>
      </c>
      <c r="L138" t="s">
        <v>3095</v>
      </c>
      <c r="M138" t="s">
        <v>3096</v>
      </c>
      <c r="O138" t="s">
        <v>3097</v>
      </c>
      <c r="P138" t="s">
        <v>3098</v>
      </c>
    </row>
    <row r="139" spans="1:16">
      <c r="A139" s="3">
        <v>138</v>
      </c>
      <c r="B139" t="s">
        <v>8</v>
      </c>
      <c r="C139" t="s">
        <v>3091</v>
      </c>
      <c r="D139" t="s">
        <v>3232</v>
      </c>
      <c r="E139" t="s">
        <v>3093</v>
      </c>
      <c r="F139" t="s">
        <v>3094</v>
      </c>
      <c r="G139">
        <v>3126.71</v>
      </c>
      <c r="H139">
        <v>93.8</v>
      </c>
      <c r="I139">
        <v>3032.91</v>
      </c>
      <c r="J139">
        <v>1</v>
      </c>
      <c r="K139" t="s">
        <v>142</v>
      </c>
      <c r="L139" t="s">
        <v>3095</v>
      </c>
      <c r="M139" t="s">
        <v>3096</v>
      </c>
      <c r="O139" t="s">
        <v>3097</v>
      </c>
      <c r="P139" t="s">
        <v>3098</v>
      </c>
    </row>
    <row r="140" spans="1:16">
      <c r="A140" s="3">
        <v>139</v>
      </c>
      <c r="B140" t="s">
        <v>8</v>
      </c>
      <c r="C140" t="s">
        <v>3091</v>
      </c>
      <c r="D140" t="s">
        <v>3233</v>
      </c>
      <c r="E140" t="s">
        <v>3093</v>
      </c>
      <c r="F140" t="s">
        <v>3094</v>
      </c>
      <c r="G140">
        <v>3126.71</v>
      </c>
      <c r="H140">
        <v>93.8</v>
      </c>
      <c r="I140">
        <v>3032.91</v>
      </c>
      <c r="J140">
        <v>1</v>
      </c>
      <c r="K140" t="s">
        <v>142</v>
      </c>
      <c r="L140" t="s">
        <v>3095</v>
      </c>
      <c r="M140" t="s">
        <v>3096</v>
      </c>
      <c r="O140" t="s">
        <v>3097</v>
      </c>
      <c r="P140" t="s">
        <v>3098</v>
      </c>
    </row>
    <row r="141" spans="1:16">
      <c r="A141" s="3">
        <v>140</v>
      </c>
      <c r="B141" t="s">
        <v>8</v>
      </c>
      <c r="C141" t="s">
        <v>3091</v>
      </c>
      <c r="D141" t="s">
        <v>3234</v>
      </c>
      <c r="E141" t="s">
        <v>3093</v>
      </c>
      <c r="F141" t="s">
        <v>3094</v>
      </c>
      <c r="G141">
        <v>3126.71</v>
      </c>
      <c r="H141">
        <v>93.8</v>
      </c>
      <c r="I141">
        <v>3032.91</v>
      </c>
      <c r="J141">
        <v>1</v>
      </c>
      <c r="K141" t="s">
        <v>142</v>
      </c>
      <c r="L141" t="s">
        <v>3095</v>
      </c>
      <c r="M141" t="s">
        <v>3096</v>
      </c>
      <c r="O141" t="s">
        <v>3097</v>
      </c>
      <c r="P141" t="s">
        <v>3098</v>
      </c>
    </row>
    <row r="142" spans="1:16">
      <c r="A142" s="3">
        <v>141</v>
      </c>
      <c r="B142" t="s">
        <v>8</v>
      </c>
      <c r="C142" t="s">
        <v>3091</v>
      </c>
      <c r="D142" t="s">
        <v>3235</v>
      </c>
      <c r="E142" t="s">
        <v>3093</v>
      </c>
      <c r="F142" t="s">
        <v>3094</v>
      </c>
      <c r="G142">
        <v>3126.71</v>
      </c>
      <c r="H142">
        <v>93.8</v>
      </c>
      <c r="I142">
        <v>3032.91</v>
      </c>
      <c r="J142">
        <v>1</v>
      </c>
      <c r="K142" t="s">
        <v>142</v>
      </c>
      <c r="L142" t="s">
        <v>3095</v>
      </c>
      <c r="M142" t="s">
        <v>3096</v>
      </c>
      <c r="O142" t="s">
        <v>3097</v>
      </c>
      <c r="P142" t="s">
        <v>3098</v>
      </c>
    </row>
    <row r="143" spans="1:16">
      <c r="A143" s="3">
        <v>142</v>
      </c>
      <c r="B143" t="s">
        <v>8</v>
      </c>
      <c r="C143" t="s">
        <v>3091</v>
      </c>
      <c r="D143" t="s">
        <v>3236</v>
      </c>
      <c r="E143" t="s">
        <v>3093</v>
      </c>
      <c r="F143" t="s">
        <v>3094</v>
      </c>
      <c r="G143">
        <v>3126.71</v>
      </c>
      <c r="H143">
        <v>93.8</v>
      </c>
      <c r="I143">
        <v>3032.91</v>
      </c>
      <c r="J143">
        <v>1</v>
      </c>
      <c r="K143" t="s">
        <v>142</v>
      </c>
      <c r="L143" t="s">
        <v>3095</v>
      </c>
      <c r="M143" t="s">
        <v>3096</v>
      </c>
      <c r="O143" t="s">
        <v>3097</v>
      </c>
      <c r="P143" t="s">
        <v>3098</v>
      </c>
    </row>
    <row r="144" spans="1:16">
      <c r="A144" s="3">
        <v>143</v>
      </c>
      <c r="B144" t="s">
        <v>8</v>
      </c>
      <c r="C144" t="s">
        <v>3091</v>
      </c>
      <c r="D144" t="s">
        <v>3237</v>
      </c>
      <c r="E144" t="s">
        <v>3093</v>
      </c>
      <c r="F144" t="s">
        <v>3094</v>
      </c>
      <c r="G144">
        <v>3126.71</v>
      </c>
      <c r="H144">
        <v>93.8</v>
      </c>
      <c r="I144">
        <v>3032.91</v>
      </c>
      <c r="J144">
        <v>1</v>
      </c>
      <c r="K144" t="s">
        <v>142</v>
      </c>
      <c r="L144" t="s">
        <v>3095</v>
      </c>
      <c r="M144" t="s">
        <v>3096</v>
      </c>
      <c r="O144" t="s">
        <v>3097</v>
      </c>
      <c r="P144" t="s">
        <v>3098</v>
      </c>
    </row>
    <row r="145" spans="1:16">
      <c r="A145" s="3">
        <v>144</v>
      </c>
      <c r="B145" t="s">
        <v>8</v>
      </c>
      <c r="C145" t="s">
        <v>3091</v>
      </c>
      <c r="D145" t="s">
        <v>3238</v>
      </c>
      <c r="E145" t="s">
        <v>3093</v>
      </c>
      <c r="F145" t="s">
        <v>3094</v>
      </c>
      <c r="G145">
        <v>3126.71</v>
      </c>
      <c r="H145">
        <v>93.8</v>
      </c>
      <c r="I145">
        <v>3032.91</v>
      </c>
      <c r="J145">
        <v>1</v>
      </c>
      <c r="K145" t="s">
        <v>142</v>
      </c>
      <c r="L145" t="s">
        <v>3095</v>
      </c>
      <c r="M145" t="s">
        <v>3096</v>
      </c>
      <c r="O145" t="s">
        <v>3097</v>
      </c>
      <c r="P145" t="s">
        <v>3098</v>
      </c>
    </row>
    <row r="146" spans="1:16">
      <c r="A146" s="3">
        <v>145</v>
      </c>
      <c r="B146" t="s">
        <v>8</v>
      </c>
      <c r="C146" t="s">
        <v>3091</v>
      </c>
      <c r="D146" t="s">
        <v>3239</v>
      </c>
      <c r="E146" t="s">
        <v>3093</v>
      </c>
      <c r="F146" t="s">
        <v>3094</v>
      </c>
      <c r="G146">
        <v>3126.71</v>
      </c>
      <c r="H146">
        <v>93.8</v>
      </c>
      <c r="I146">
        <v>3032.91</v>
      </c>
      <c r="J146">
        <v>1</v>
      </c>
      <c r="K146" t="s">
        <v>142</v>
      </c>
      <c r="L146" t="s">
        <v>3095</v>
      </c>
      <c r="M146" t="s">
        <v>3096</v>
      </c>
      <c r="O146" t="s">
        <v>3097</v>
      </c>
      <c r="P146" t="s">
        <v>3098</v>
      </c>
    </row>
    <row r="147" spans="1:16">
      <c r="A147" s="3">
        <v>146</v>
      </c>
      <c r="B147" t="s">
        <v>8</v>
      </c>
      <c r="C147" t="s">
        <v>3091</v>
      </c>
      <c r="D147" t="s">
        <v>3240</v>
      </c>
      <c r="E147" t="s">
        <v>3093</v>
      </c>
      <c r="F147" t="s">
        <v>3094</v>
      </c>
      <c r="G147">
        <v>3126.71</v>
      </c>
      <c r="H147">
        <v>93.8</v>
      </c>
      <c r="I147">
        <v>3032.91</v>
      </c>
      <c r="J147">
        <v>1</v>
      </c>
      <c r="K147" t="s">
        <v>142</v>
      </c>
      <c r="L147" t="s">
        <v>3095</v>
      </c>
      <c r="M147" t="s">
        <v>3096</v>
      </c>
      <c r="O147" t="s">
        <v>3097</v>
      </c>
      <c r="P147" t="s">
        <v>3098</v>
      </c>
    </row>
    <row r="148" spans="1:16">
      <c r="A148" s="3">
        <v>147</v>
      </c>
      <c r="B148" t="s">
        <v>8</v>
      </c>
      <c r="C148" t="s">
        <v>3091</v>
      </c>
      <c r="D148" t="s">
        <v>3241</v>
      </c>
      <c r="E148" t="s">
        <v>3093</v>
      </c>
      <c r="F148" t="s">
        <v>3094</v>
      </c>
      <c r="G148">
        <v>3126.71</v>
      </c>
      <c r="H148">
        <v>93.8</v>
      </c>
      <c r="I148">
        <v>3032.91</v>
      </c>
      <c r="J148">
        <v>1</v>
      </c>
      <c r="K148" t="s">
        <v>142</v>
      </c>
      <c r="L148" t="s">
        <v>3095</v>
      </c>
      <c r="M148" t="s">
        <v>3096</v>
      </c>
      <c r="O148" t="s">
        <v>3097</v>
      </c>
      <c r="P148" t="s">
        <v>3098</v>
      </c>
    </row>
    <row r="149" spans="1:16">
      <c r="A149" s="3">
        <v>148</v>
      </c>
      <c r="B149" t="s">
        <v>8</v>
      </c>
      <c r="C149" t="s">
        <v>3091</v>
      </c>
      <c r="D149" t="s">
        <v>3242</v>
      </c>
      <c r="E149" t="s">
        <v>3093</v>
      </c>
      <c r="F149" t="s">
        <v>3094</v>
      </c>
      <c r="G149">
        <v>3126.71</v>
      </c>
      <c r="H149">
        <v>93.8</v>
      </c>
      <c r="I149">
        <v>3032.91</v>
      </c>
      <c r="J149">
        <v>1</v>
      </c>
      <c r="K149" t="s">
        <v>142</v>
      </c>
      <c r="L149" t="s">
        <v>3095</v>
      </c>
      <c r="M149" t="s">
        <v>3096</v>
      </c>
      <c r="O149" t="s">
        <v>3097</v>
      </c>
      <c r="P149" t="s">
        <v>3098</v>
      </c>
    </row>
    <row r="150" spans="1:16">
      <c r="A150" s="3">
        <v>149</v>
      </c>
      <c r="B150" t="s">
        <v>8</v>
      </c>
      <c r="C150" t="s">
        <v>3091</v>
      </c>
      <c r="D150" t="s">
        <v>3243</v>
      </c>
      <c r="E150" t="s">
        <v>3093</v>
      </c>
      <c r="F150" t="s">
        <v>3094</v>
      </c>
      <c r="G150">
        <v>3126.71</v>
      </c>
      <c r="H150">
        <v>93.8</v>
      </c>
      <c r="I150">
        <v>3032.91</v>
      </c>
      <c r="J150">
        <v>1</v>
      </c>
      <c r="K150" t="s">
        <v>142</v>
      </c>
      <c r="L150" t="s">
        <v>3095</v>
      </c>
      <c r="M150" t="s">
        <v>3096</v>
      </c>
      <c r="O150" t="s">
        <v>3097</v>
      </c>
      <c r="P150" t="s">
        <v>3098</v>
      </c>
    </row>
    <row r="151" spans="1:16">
      <c r="A151" s="3">
        <v>150</v>
      </c>
      <c r="B151" t="s">
        <v>8</v>
      </c>
      <c r="C151" t="s">
        <v>3091</v>
      </c>
      <c r="D151" t="s">
        <v>3244</v>
      </c>
      <c r="E151" t="s">
        <v>3093</v>
      </c>
      <c r="F151" t="s">
        <v>3094</v>
      </c>
      <c r="G151">
        <v>3126.71</v>
      </c>
      <c r="H151">
        <v>93.8</v>
      </c>
      <c r="I151">
        <v>3032.91</v>
      </c>
      <c r="J151">
        <v>1</v>
      </c>
      <c r="K151" t="s">
        <v>142</v>
      </c>
      <c r="L151" t="s">
        <v>3095</v>
      </c>
      <c r="M151" t="s">
        <v>3096</v>
      </c>
      <c r="O151" t="s">
        <v>3097</v>
      </c>
      <c r="P151" t="s">
        <v>3098</v>
      </c>
    </row>
    <row r="152" spans="1:16">
      <c r="A152" s="3">
        <v>151</v>
      </c>
      <c r="B152" t="s">
        <v>8</v>
      </c>
      <c r="C152" t="s">
        <v>3091</v>
      </c>
      <c r="D152" t="s">
        <v>3245</v>
      </c>
      <c r="E152" t="s">
        <v>3093</v>
      </c>
      <c r="F152" t="s">
        <v>3094</v>
      </c>
      <c r="G152">
        <v>3126.71</v>
      </c>
      <c r="H152">
        <v>93.8</v>
      </c>
      <c r="I152">
        <v>3032.91</v>
      </c>
      <c r="J152">
        <v>1</v>
      </c>
      <c r="K152" t="s">
        <v>142</v>
      </c>
      <c r="L152" t="s">
        <v>3095</v>
      </c>
      <c r="M152" t="s">
        <v>3096</v>
      </c>
      <c r="O152" t="s">
        <v>3097</v>
      </c>
      <c r="P152" t="s">
        <v>3098</v>
      </c>
    </row>
    <row r="153" spans="1:16">
      <c r="A153" s="3">
        <v>152</v>
      </c>
      <c r="B153" t="s">
        <v>8</v>
      </c>
      <c r="C153" t="s">
        <v>3091</v>
      </c>
      <c r="D153" t="s">
        <v>3246</v>
      </c>
      <c r="E153" t="s">
        <v>3093</v>
      </c>
      <c r="F153" t="s">
        <v>3094</v>
      </c>
      <c r="G153">
        <v>3126.71</v>
      </c>
      <c r="H153">
        <v>93.8</v>
      </c>
      <c r="I153">
        <v>3032.91</v>
      </c>
      <c r="J153">
        <v>1</v>
      </c>
      <c r="K153" t="s">
        <v>142</v>
      </c>
      <c r="L153" t="s">
        <v>3095</v>
      </c>
      <c r="M153" t="s">
        <v>3096</v>
      </c>
      <c r="O153" t="s">
        <v>3097</v>
      </c>
      <c r="P153" t="s">
        <v>3098</v>
      </c>
    </row>
    <row r="154" spans="1:16">
      <c r="A154" s="3">
        <v>153</v>
      </c>
      <c r="B154" t="s">
        <v>8</v>
      </c>
      <c r="C154" t="s">
        <v>3091</v>
      </c>
      <c r="D154" t="s">
        <v>3247</v>
      </c>
      <c r="E154" t="s">
        <v>3093</v>
      </c>
      <c r="F154" t="s">
        <v>3094</v>
      </c>
      <c r="G154">
        <v>3126.71</v>
      </c>
      <c r="H154">
        <v>93.8</v>
      </c>
      <c r="I154">
        <v>3032.91</v>
      </c>
      <c r="J154">
        <v>1</v>
      </c>
      <c r="K154" t="s">
        <v>142</v>
      </c>
      <c r="L154" t="s">
        <v>3095</v>
      </c>
      <c r="M154" t="s">
        <v>3096</v>
      </c>
      <c r="O154" t="s">
        <v>3097</v>
      </c>
      <c r="P154" t="s">
        <v>3098</v>
      </c>
    </row>
    <row r="155" spans="1:16">
      <c r="A155" s="3">
        <v>154</v>
      </c>
      <c r="B155" t="s">
        <v>8</v>
      </c>
      <c r="C155" t="s">
        <v>3091</v>
      </c>
      <c r="D155" t="s">
        <v>3248</v>
      </c>
      <c r="E155" t="s">
        <v>3093</v>
      </c>
      <c r="F155" t="s">
        <v>3094</v>
      </c>
      <c r="G155">
        <v>3126.71</v>
      </c>
      <c r="H155">
        <v>93.8</v>
      </c>
      <c r="I155">
        <v>3032.91</v>
      </c>
      <c r="J155">
        <v>1</v>
      </c>
      <c r="K155" t="s">
        <v>142</v>
      </c>
      <c r="L155" t="s">
        <v>3095</v>
      </c>
      <c r="M155" t="s">
        <v>3096</v>
      </c>
      <c r="O155" t="s">
        <v>3097</v>
      </c>
      <c r="P155" t="s">
        <v>3098</v>
      </c>
    </row>
    <row r="156" spans="1:16">
      <c r="A156" s="3">
        <v>155</v>
      </c>
      <c r="B156" t="s">
        <v>8</v>
      </c>
      <c r="C156" t="s">
        <v>3091</v>
      </c>
      <c r="D156" t="s">
        <v>3249</v>
      </c>
      <c r="E156" t="s">
        <v>3093</v>
      </c>
      <c r="F156" t="s">
        <v>3094</v>
      </c>
      <c r="G156">
        <v>3126.71</v>
      </c>
      <c r="H156">
        <v>93.8</v>
      </c>
      <c r="I156">
        <v>3032.91</v>
      </c>
      <c r="J156">
        <v>1</v>
      </c>
      <c r="K156" t="s">
        <v>142</v>
      </c>
      <c r="L156" t="s">
        <v>3095</v>
      </c>
      <c r="M156" t="s">
        <v>3096</v>
      </c>
      <c r="O156" t="s">
        <v>3097</v>
      </c>
      <c r="P156" t="s">
        <v>3098</v>
      </c>
    </row>
    <row r="157" spans="1:16">
      <c r="A157" s="3">
        <v>156</v>
      </c>
      <c r="B157" t="s">
        <v>8</v>
      </c>
      <c r="C157" t="s">
        <v>3091</v>
      </c>
      <c r="D157" t="s">
        <v>3250</v>
      </c>
      <c r="E157" t="s">
        <v>3093</v>
      </c>
      <c r="F157" t="s">
        <v>3094</v>
      </c>
      <c r="G157">
        <v>3126.71</v>
      </c>
      <c r="H157">
        <v>93.8</v>
      </c>
      <c r="I157">
        <v>3032.91</v>
      </c>
      <c r="J157">
        <v>1</v>
      </c>
      <c r="K157" t="s">
        <v>142</v>
      </c>
      <c r="L157" t="s">
        <v>3095</v>
      </c>
      <c r="M157" t="s">
        <v>3096</v>
      </c>
      <c r="O157" t="s">
        <v>3097</v>
      </c>
      <c r="P157" t="s">
        <v>3098</v>
      </c>
    </row>
    <row r="158" spans="1:16">
      <c r="A158" s="3">
        <v>157</v>
      </c>
      <c r="B158" t="s">
        <v>8</v>
      </c>
      <c r="C158" t="s">
        <v>3091</v>
      </c>
      <c r="D158" t="s">
        <v>3251</v>
      </c>
      <c r="E158" t="s">
        <v>3093</v>
      </c>
      <c r="F158" t="s">
        <v>3094</v>
      </c>
      <c r="G158">
        <v>3126.71</v>
      </c>
      <c r="H158">
        <v>93.8</v>
      </c>
      <c r="I158">
        <v>3032.91</v>
      </c>
      <c r="J158">
        <v>1</v>
      </c>
      <c r="K158" t="s">
        <v>142</v>
      </c>
      <c r="L158" t="s">
        <v>3095</v>
      </c>
      <c r="M158" t="s">
        <v>3096</v>
      </c>
      <c r="O158" t="s">
        <v>3097</v>
      </c>
      <c r="P158" t="s">
        <v>3098</v>
      </c>
    </row>
    <row r="159" spans="1:16">
      <c r="A159" s="3">
        <v>158</v>
      </c>
      <c r="B159" t="s">
        <v>8</v>
      </c>
      <c r="C159" t="s">
        <v>3091</v>
      </c>
      <c r="D159" t="s">
        <v>3252</v>
      </c>
      <c r="E159" t="s">
        <v>3093</v>
      </c>
      <c r="F159" t="s">
        <v>3094</v>
      </c>
      <c r="G159">
        <v>3126.71</v>
      </c>
      <c r="H159">
        <v>93.8</v>
      </c>
      <c r="I159">
        <v>3032.91</v>
      </c>
      <c r="J159">
        <v>1</v>
      </c>
      <c r="K159" t="s">
        <v>142</v>
      </c>
      <c r="L159" t="s">
        <v>3095</v>
      </c>
      <c r="M159" t="s">
        <v>3096</v>
      </c>
      <c r="O159" t="s">
        <v>3097</v>
      </c>
      <c r="P159" t="s">
        <v>3098</v>
      </c>
    </row>
    <row r="160" spans="1:16">
      <c r="A160" s="3">
        <v>159</v>
      </c>
      <c r="B160" t="s">
        <v>8</v>
      </c>
      <c r="C160" t="s">
        <v>3091</v>
      </c>
      <c r="D160" t="s">
        <v>3253</v>
      </c>
      <c r="E160" t="s">
        <v>3093</v>
      </c>
      <c r="F160" t="s">
        <v>3094</v>
      </c>
      <c r="G160">
        <v>3126.71</v>
      </c>
      <c r="H160">
        <v>93.8</v>
      </c>
      <c r="I160">
        <v>3032.91</v>
      </c>
      <c r="J160">
        <v>1</v>
      </c>
      <c r="K160" t="s">
        <v>142</v>
      </c>
      <c r="L160" t="s">
        <v>3095</v>
      </c>
      <c r="M160" t="s">
        <v>3096</v>
      </c>
      <c r="O160" t="s">
        <v>3097</v>
      </c>
      <c r="P160" t="s">
        <v>3098</v>
      </c>
    </row>
    <row r="161" spans="1:16">
      <c r="A161" s="3">
        <v>160</v>
      </c>
      <c r="B161" t="s">
        <v>8</v>
      </c>
      <c r="C161" t="s">
        <v>3091</v>
      </c>
      <c r="D161" t="s">
        <v>3254</v>
      </c>
      <c r="E161" t="s">
        <v>3093</v>
      </c>
      <c r="F161" t="s">
        <v>3094</v>
      </c>
      <c r="G161">
        <v>3126.71</v>
      </c>
      <c r="H161">
        <v>93.8</v>
      </c>
      <c r="I161">
        <v>3032.91</v>
      </c>
      <c r="J161">
        <v>1</v>
      </c>
      <c r="K161" t="s">
        <v>142</v>
      </c>
      <c r="L161" t="s">
        <v>3095</v>
      </c>
      <c r="M161" t="s">
        <v>3096</v>
      </c>
      <c r="O161" t="s">
        <v>3097</v>
      </c>
      <c r="P161" t="s">
        <v>3098</v>
      </c>
    </row>
    <row r="162" spans="1:16">
      <c r="A162" s="3">
        <v>161</v>
      </c>
      <c r="B162" t="s">
        <v>8</v>
      </c>
      <c r="C162" t="s">
        <v>3091</v>
      </c>
      <c r="D162" t="s">
        <v>3255</v>
      </c>
      <c r="E162" t="s">
        <v>3093</v>
      </c>
      <c r="F162" t="s">
        <v>3094</v>
      </c>
      <c r="G162">
        <v>3126.71</v>
      </c>
      <c r="H162">
        <v>93.8</v>
      </c>
      <c r="I162">
        <v>3032.91</v>
      </c>
      <c r="J162">
        <v>1</v>
      </c>
      <c r="K162" t="s">
        <v>142</v>
      </c>
      <c r="L162" t="s">
        <v>3095</v>
      </c>
      <c r="M162" t="s">
        <v>3096</v>
      </c>
      <c r="O162" t="s">
        <v>3097</v>
      </c>
      <c r="P162" t="s">
        <v>3098</v>
      </c>
    </row>
    <row r="163" spans="1:16">
      <c r="A163" s="3">
        <v>162</v>
      </c>
      <c r="B163" t="s">
        <v>8</v>
      </c>
      <c r="C163" t="s">
        <v>3091</v>
      </c>
      <c r="D163" t="s">
        <v>3256</v>
      </c>
      <c r="E163" t="s">
        <v>3093</v>
      </c>
      <c r="F163" t="s">
        <v>3094</v>
      </c>
      <c r="G163">
        <v>3126.71</v>
      </c>
      <c r="H163">
        <v>93.8</v>
      </c>
      <c r="I163">
        <v>3032.91</v>
      </c>
      <c r="J163">
        <v>1</v>
      </c>
      <c r="K163" t="s">
        <v>142</v>
      </c>
      <c r="L163" t="s">
        <v>3095</v>
      </c>
      <c r="M163" t="s">
        <v>3096</v>
      </c>
      <c r="O163" t="s">
        <v>3097</v>
      </c>
      <c r="P163" t="s">
        <v>3098</v>
      </c>
    </row>
    <row r="164" spans="1:16">
      <c r="A164" s="3">
        <v>163</v>
      </c>
      <c r="B164" t="s">
        <v>8</v>
      </c>
      <c r="C164" t="s">
        <v>3091</v>
      </c>
      <c r="D164" t="s">
        <v>3257</v>
      </c>
      <c r="E164" t="s">
        <v>3093</v>
      </c>
      <c r="F164" t="s">
        <v>3094</v>
      </c>
      <c r="G164">
        <v>3126.71</v>
      </c>
      <c r="H164">
        <v>93.8</v>
      </c>
      <c r="I164">
        <v>3032.91</v>
      </c>
      <c r="J164">
        <v>1</v>
      </c>
      <c r="K164" t="s">
        <v>142</v>
      </c>
      <c r="L164" t="s">
        <v>3095</v>
      </c>
      <c r="M164" t="s">
        <v>3096</v>
      </c>
      <c r="O164" t="s">
        <v>3097</v>
      </c>
      <c r="P164" t="s">
        <v>3098</v>
      </c>
    </row>
    <row r="165" spans="1:16">
      <c r="A165" s="3">
        <v>164</v>
      </c>
      <c r="B165" t="s">
        <v>8</v>
      </c>
      <c r="C165" t="s">
        <v>3091</v>
      </c>
      <c r="D165" t="s">
        <v>3258</v>
      </c>
      <c r="E165" t="s">
        <v>3093</v>
      </c>
      <c r="F165" t="s">
        <v>3094</v>
      </c>
      <c r="G165">
        <v>3126.71</v>
      </c>
      <c r="H165">
        <v>93.8</v>
      </c>
      <c r="I165">
        <v>3032.91</v>
      </c>
      <c r="J165">
        <v>1</v>
      </c>
      <c r="K165" t="s">
        <v>142</v>
      </c>
      <c r="L165" t="s">
        <v>3095</v>
      </c>
      <c r="M165" t="s">
        <v>3096</v>
      </c>
      <c r="O165" t="s">
        <v>3097</v>
      </c>
      <c r="P165" t="s">
        <v>3098</v>
      </c>
    </row>
    <row r="166" spans="1:16">
      <c r="A166" s="3">
        <v>165</v>
      </c>
      <c r="B166" t="s">
        <v>8</v>
      </c>
      <c r="C166" t="s">
        <v>3091</v>
      </c>
      <c r="D166" t="s">
        <v>3259</v>
      </c>
      <c r="E166" t="s">
        <v>3093</v>
      </c>
      <c r="F166" t="s">
        <v>3094</v>
      </c>
      <c r="G166">
        <v>3126.71</v>
      </c>
      <c r="H166">
        <v>93.8</v>
      </c>
      <c r="I166">
        <v>3032.91</v>
      </c>
      <c r="J166">
        <v>1</v>
      </c>
      <c r="K166" t="s">
        <v>142</v>
      </c>
      <c r="L166" t="s">
        <v>3095</v>
      </c>
      <c r="M166" t="s">
        <v>3096</v>
      </c>
      <c r="O166" t="s">
        <v>3097</v>
      </c>
      <c r="P166" t="s">
        <v>3098</v>
      </c>
    </row>
    <row r="167" spans="1:16">
      <c r="A167" s="3">
        <v>166</v>
      </c>
      <c r="B167" t="s">
        <v>8</v>
      </c>
      <c r="C167" t="s">
        <v>3091</v>
      </c>
      <c r="D167" t="s">
        <v>3260</v>
      </c>
      <c r="E167" t="s">
        <v>3093</v>
      </c>
      <c r="F167" t="s">
        <v>3094</v>
      </c>
      <c r="G167">
        <v>3126.71</v>
      </c>
      <c r="H167">
        <v>93.8</v>
      </c>
      <c r="I167">
        <v>3032.91</v>
      </c>
      <c r="J167">
        <v>1</v>
      </c>
      <c r="K167" t="s">
        <v>142</v>
      </c>
      <c r="L167" t="s">
        <v>3095</v>
      </c>
      <c r="M167" t="s">
        <v>3096</v>
      </c>
      <c r="O167" t="s">
        <v>3097</v>
      </c>
      <c r="P167" t="s">
        <v>3098</v>
      </c>
    </row>
    <row r="168" spans="1:16">
      <c r="A168" s="3">
        <v>167</v>
      </c>
      <c r="B168" t="s">
        <v>8</v>
      </c>
      <c r="C168" t="s">
        <v>3091</v>
      </c>
      <c r="D168" t="s">
        <v>3261</v>
      </c>
      <c r="E168" t="s">
        <v>3093</v>
      </c>
      <c r="F168" t="s">
        <v>3094</v>
      </c>
      <c r="G168">
        <v>3126.71</v>
      </c>
      <c r="H168">
        <v>93.8</v>
      </c>
      <c r="I168">
        <v>3032.91</v>
      </c>
      <c r="J168">
        <v>1</v>
      </c>
      <c r="K168" t="s">
        <v>142</v>
      </c>
      <c r="L168" t="s">
        <v>3095</v>
      </c>
      <c r="M168" t="s">
        <v>3096</v>
      </c>
      <c r="O168" t="s">
        <v>3097</v>
      </c>
      <c r="P168" t="s">
        <v>3098</v>
      </c>
    </row>
    <row r="169" spans="1:16">
      <c r="A169" s="3">
        <v>168</v>
      </c>
      <c r="B169" t="s">
        <v>8</v>
      </c>
      <c r="C169" t="s">
        <v>3091</v>
      </c>
      <c r="D169" t="s">
        <v>3262</v>
      </c>
      <c r="E169" t="s">
        <v>3093</v>
      </c>
      <c r="F169" t="s">
        <v>3094</v>
      </c>
      <c r="G169">
        <v>2123.38</v>
      </c>
      <c r="H169">
        <v>63.7</v>
      </c>
      <c r="I169">
        <v>2059.68</v>
      </c>
      <c r="J169">
        <v>1</v>
      </c>
      <c r="K169" t="s">
        <v>142</v>
      </c>
      <c r="L169" t="s">
        <v>3095</v>
      </c>
      <c r="M169" t="s">
        <v>3185</v>
      </c>
      <c r="O169" t="s">
        <v>3192</v>
      </c>
      <c r="P169" t="s">
        <v>3193</v>
      </c>
    </row>
    <row r="170" spans="1:16">
      <c r="A170" s="3">
        <v>169</v>
      </c>
      <c r="B170" t="s">
        <v>8</v>
      </c>
      <c r="C170" t="s">
        <v>3091</v>
      </c>
      <c r="D170" t="s">
        <v>3263</v>
      </c>
      <c r="E170" t="s">
        <v>3093</v>
      </c>
      <c r="F170" t="s">
        <v>3094</v>
      </c>
      <c r="G170">
        <v>2123.38</v>
      </c>
      <c r="H170">
        <v>63.7</v>
      </c>
      <c r="I170">
        <v>2059.68</v>
      </c>
      <c r="J170">
        <v>1</v>
      </c>
      <c r="K170" t="s">
        <v>142</v>
      </c>
      <c r="L170" t="s">
        <v>3095</v>
      </c>
      <c r="M170" t="s">
        <v>3185</v>
      </c>
      <c r="O170" t="s">
        <v>3192</v>
      </c>
      <c r="P170" t="s">
        <v>3193</v>
      </c>
    </row>
    <row r="171" spans="1:16">
      <c r="A171" s="3">
        <v>170</v>
      </c>
      <c r="B171" t="s">
        <v>8</v>
      </c>
      <c r="C171" t="s">
        <v>3091</v>
      </c>
      <c r="D171" t="s">
        <v>3264</v>
      </c>
      <c r="E171" t="s">
        <v>3093</v>
      </c>
      <c r="F171" t="s">
        <v>3094</v>
      </c>
      <c r="G171">
        <v>2123.38</v>
      </c>
      <c r="H171">
        <v>63.7</v>
      </c>
      <c r="I171">
        <v>2059.68</v>
      </c>
      <c r="J171">
        <v>1</v>
      </c>
      <c r="K171" t="s">
        <v>142</v>
      </c>
      <c r="L171" t="s">
        <v>3095</v>
      </c>
      <c r="M171" t="s">
        <v>3185</v>
      </c>
      <c r="O171" t="s">
        <v>3192</v>
      </c>
      <c r="P171" t="s">
        <v>3193</v>
      </c>
    </row>
    <row r="172" spans="1:16">
      <c r="A172" s="3">
        <v>171</v>
      </c>
      <c r="B172" t="s">
        <v>8</v>
      </c>
      <c r="C172" t="s">
        <v>3091</v>
      </c>
      <c r="D172" t="s">
        <v>3265</v>
      </c>
      <c r="E172" t="s">
        <v>3093</v>
      </c>
      <c r="F172" t="s">
        <v>3094</v>
      </c>
      <c r="G172">
        <v>2123.38</v>
      </c>
      <c r="H172">
        <v>63.7</v>
      </c>
      <c r="I172">
        <v>2059.68</v>
      </c>
      <c r="J172">
        <v>1</v>
      </c>
      <c r="K172" t="s">
        <v>142</v>
      </c>
      <c r="L172" t="s">
        <v>3095</v>
      </c>
      <c r="M172" t="s">
        <v>3185</v>
      </c>
      <c r="O172" t="s">
        <v>3192</v>
      </c>
      <c r="P172" t="s">
        <v>3193</v>
      </c>
    </row>
    <row r="173" spans="1:16">
      <c r="A173" s="3">
        <v>172</v>
      </c>
      <c r="B173" t="s">
        <v>8</v>
      </c>
      <c r="C173" t="s">
        <v>3091</v>
      </c>
      <c r="D173" t="s">
        <v>3266</v>
      </c>
      <c r="E173" t="s">
        <v>3093</v>
      </c>
      <c r="F173" t="s">
        <v>3094</v>
      </c>
      <c r="G173">
        <v>2123.38</v>
      </c>
      <c r="H173">
        <v>63.7</v>
      </c>
      <c r="I173">
        <v>2059.68</v>
      </c>
      <c r="J173">
        <v>1</v>
      </c>
      <c r="K173" t="s">
        <v>142</v>
      </c>
      <c r="L173" t="s">
        <v>3095</v>
      </c>
      <c r="M173" t="s">
        <v>3185</v>
      </c>
      <c r="O173" t="s">
        <v>3192</v>
      </c>
      <c r="P173" t="s">
        <v>3193</v>
      </c>
    </row>
    <row r="174" spans="1:16">
      <c r="A174" s="3">
        <v>173</v>
      </c>
      <c r="B174" t="s">
        <v>8</v>
      </c>
      <c r="C174" t="s">
        <v>3091</v>
      </c>
      <c r="D174" t="s">
        <v>3267</v>
      </c>
      <c r="E174" t="s">
        <v>3093</v>
      </c>
      <c r="F174" t="s">
        <v>3094</v>
      </c>
      <c r="G174">
        <v>2123.38</v>
      </c>
      <c r="H174">
        <v>63.7</v>
      </c>
      <c r="I174">
        <v>2059.68</v>
      </c>
      <c r="J174">
        <v>1</v>
      </c>
      <c r="K174" t="s">
        <v>142</v>
      </c>
      <c r="L174" t="s">
        <v>3095</v>
      </c>
      <c r="M174" t="s">
        <v>3185</v>
      </c>
      <c r="O174" t="s">
        <v>3192</v>
      </c>
      <c r="P174" t="s">
        <v>3193</v>
      </c>
    </row>
    <row r="175" spans="1:16">
      <c r="A175" s="3">
        <v>174</v>
      </c>
      <c r="B175" t="s">
        <v>8</v>
      </c>
      <c r="C175" t="s">
        <v>3091</v>
      </c>
      <c r="D175" t="s">
        <v>3268</v>
      </c>
      <c r="E175" t="s">
        <v>3093</v>
      </c>
      <c r="F175" t="s">
        <v>3094</v>
      </c>
      <c r="G175">
        <v>2123.38</v>
      </c>
      <c r="H175">
        <v>63.7</v>
      </c>
      <c r="I175">
        <v>2059.68</v>
      </c>
      <c r="J175">
        <v>1</v>
      </c>
      <c r="K175" t="s">
        <v>142</v>
      </c>
      <c r="L175" t="s">
        <v>3095</v>
      </c>
      <c r="M175" t="s">
        <v>3185</v>
      </c>
      <c r="O175" t="s">
        <v>3192</v>
      </c>
      <c r="P175" t="s">
        <v>3193</v>
      </c>
    </row>
    <row r="176" spans="1:16">
      <c r="A176" s="3">
        <v>175</v>
      </c>
      <c r="B176" t="s">
        <v>8</v>
      </c>
      <c r="C176" t="s">
        <v>3091</v>
      </c>
      <c r="D176" t="s">
        <v>3269</v>
      </c>
      <c r="E176" t="s">
        <v>3093</v>
      </c>
      <c r="F176" t="s">
        <v>3094</v>
      </c>
      <c r="G176">
        <v>2123.38</v>
      </c>
      <c r="H176">
        <v>63.7</v>
      </c>
      <c r="I176">
        <v>2059.68</v>
      </c>
      <c r="J176">
        <v>1</v>
      </c>
      <c r="K176" t="s">
        <v>142</v>
      </c>
      <c r="L176" t="s">
        <v>3095</v>
      </c>
      <c r="M176" t="s">
        <v>3185</v>
      </c>
      <c r="O176" t="s">
        <v>3192</v>
      </c>
      <c r="P176" t="s">
        <v>3193</v>
      </c>
    </row>
    <row r="177" spans="1:16">
      <c r="A177" s="3">
        <v>176</v>
      </c>
      <c r="B177" t="s">
        <v>8</v>
      </c>
      <c r="C177" t="s">
        <v>3091</v>
      </c>
      <c r="D177" t="s">
        <v>3270</v>
      </c>
      <c r="E177" t="s">
        <v>3093</v>
      </c>
      <c r="F177" t="s">
        <v>3094</v>
      </c>
      <c r="G177">
        <v>2123.38</v>
      </c>
      <c r="H177">
        <v>63.7</v>
      </c>
      <c r="I177">
        <v>2059.68</v>
      </c>
      <c r="J177">
        <v>1</v>
      </c>
      <c r="K177" t="s">
        <v>142</v>
      </c>
      <c r="L177" t="s">
        <v>3095</v>
      </c>
      <c r="M177" t="s">
        <v>3185</v>
      </c>
      <c r="O177" t="s">
        <v>3192</v>
      </c>
      <c r="P177" t="s">
        <v>3193</v>
      </c>
    </row>
    <row r="178" spans="1:16">
      <c r="A178" s="3">
        <v>177</v>
      </c>
      <c r="B178" t="s">
        <v>8</v>
      </c>
      <c r="C178" t="s">
        <v>3091</v>
      </c>
      <c r="D178" t="s">
        <v>3271</v>
      </c>
      <c r="E178" t="s">
        <v>3093</v>
      </c>
      <c r="F178" t="s">
        <v>3094</v>
      </c>
      <c r="G178">
        <v>2123.38</v>
      </c>
      <c r="H178">
        <v>63.7</v>
      </c>
      <c r="I178">
        <v>2059.68</v>
      </c>
      <c r="J178">
        <v>1</v>
      </c>
      <c r="K178" t="s">
        <v>142</v>
      </c>
      <c r="L178" t="s">
        <v>3095</v>
      </c>
      <c r="M178" t="s">
        <v>3185</v>
      </c>
      <c r="O178" t="s">
        <v>3192</v>
      </c>
      <c r="P178" t="s">
        <v>3193</v>
      </c>
    </row>
    <row r="179" spans="1:16">
      <c r="A179" s="3">
        <v>178</v>
      </c>
      <c r="B179" t="s">
        <v>8</v>
      </c>
      <c r="C179" t="s">
        <v>3091</v>
      </c>
      <c r="D179" t="s">
        <v>3272</v>
      </c>
      <c r="E179" t="s">
        <v>3093</v>
      </c>
      <c r="F179" t="s">
        <v>3094</v>
      </c>
      <c r="G179">
        <v>2123.38</v>
      </c>
      <c r="H179">
        <v>63.7</v>
      </c>
      <c r="I179">
        <v>2059.68</v>
      </c>
      <c r="J179">
        <v>1</v>
      </c>
      <c r="K179" t="s">
        <v>142</v>
      </c>
      <c r="L179" t="s">
        <v>3095</v>
      </c>
      <c r="M179" t="s">
        <v>3185</v>
      </c>
      <c r="O179" t="s">
        <v>3192</v>
      </c>
      <c r="P179" t="s">
        <v>3193</v>
      </c>
    </row>
    <row r="180" spans="1:16">
      <c r="A180" s="3">
        <v>179</v>
      </c>
      <c r="B180" t="s">
        <v>8</v>
      </c>
      <c r="C180" t="s">
        <v>3091</v>
      </c>
      <c r="D180" t="s">
        <v>3273</v>
      </c>
      <c r="E180" t="s">
        <v>3093</v>
      </c>
      <c r="F180" t="s">
        <v>3094</v>
      </c>
      <c r="G180">
        <v>2123.38</v>
      </c>
      <c r="H180">
        <v>63.7</v>
      </c>
      <c r="I180">
        <v>2059.68</v>
      </c>
      <c r="J180">
        <v>1</v>
      </c>
      <c r="K180" t="s">
        <v>142</v>
      </c>
      <c r="L180" t="s">
        <v>3095</v>
      </c>
      <c r="M180" t="s">
        <v>3185</v>
      </c>
      <c r="O180" t="s">
        <v>3192</v>
      </c>
      <c r="P180" t="s">
        <v>3193</v>
      </c>
    </row>
    <row r="181" spans="1:16">
      <c r="A181" s="3">
        <v>180</v>
      </c>
      <c r="B181" t="s">
        <v>8</v>
      </c>
      <c r="C181" t="s">
        <v>3091</v>
      </c>
      <c r="D181" t="s">
        <v>3274</v>
      </c>
      <c r="E181" t="s">
        <v>3093</v>
      </c>
      <c r="F181" t="s">
        <v>3094</v>
      </c>
      <c r="G181">
        <v>2123.38</v>
      </c>
      <c r="H181">
        <v>63.7</v>
      </c>
      <c r="I181">
        <v>2059.68</v>
      </c>
      <c r="J181">
        <v>1</v>
      </c>
      <c r="K181" t="s">
        <v>142</v>
      </c>
      <c r="L181" t="s">
        <v>3095</v>
      </c>
      <c r="M181" t="s">
        <v>3185</v>
      </c>
      <c r="O181" t="s">
        <v>3192</v>
      </c>
      <c r="P181" t="s">
        <v>3193</v>
      </c>
    </row>
    <row r="182" spans="1:16">
      <c r="A182" s="3">
        <v>181</v>
      </c>
      <c r="B182" t="s">
        <v>8</v>
      </c>
      <c r="C182" t="s">
        <v>3091</v>
      </c>
      <c r="D182" t="s">
        <v>3275</v>
      </c>
      <c r="E182" t="s">
        <v>3093</v>
      </c>
      <c r="F182" t="s">
        <v>3094</v>
      </c>
      <c r="G182">
        <v>2123.38</v>
      </c>
      <c r="H182">
        <v>63.7</v>
      </c>
      <c r="I182">
        <v>2059.68</v>
      </c>
      <c r="J182">
        <v>1</v>
      </c>
      <c r="K182" t="s">
        <v>142</v>
      </c>
      <c r="L182" t="s">
        <v>3095</v>
      </c>
      <c r="M182" t="s">
        <v>3185</v>
      </c>
      <c r="O182" t="s">
        <v>3192</v>
      </c>
      <c r="P182" t="s">
        <v>3193</v>
      </c>
    </row>
    <row r="183" spans="1:16">
      <c r="A183" s="3">
        <v>182</v>
      </c>
      <c r="B183" t="s">
        <v>8</v>
      </c>
      <c r="C183" t="s">
        <v>3091</v>
      </c>
      <c r="D183" t="s">
        <v>3276</v>
      </c>
      <c r="E183" t="s">
        <v>3093</v>
      </c>
      <c r="F183" t="s">
        <v>3094</v>
      </c>
      <c r="G183">
        <v>2123.38</v>
      </c>
      <c r="H183">
        <v>63.7</v>
      </c>
      <c r="I183">
        <v>2059.68</v>
      </c>
      <c r="J183">
        <v>1</v>
      </c>
      <c r="K183" t="s">
        <v>142</v>
      </c>
      <c r="L183" t="s">
        <v>3095</v>
      </c>
      <c r="M183" t="s">
        <v>3185</v>
      </c>
      <c r="O183" t="s">
        <v>3192</v>
      </c>
      <c r="P183" t="s">
        <v>3193</v>
      </c>
    </row>
    <row r="184" spans="1:16">
      <c r="A184" s="3">
        <v>183</v>
      </c>
      <c r="B184" t="s">
        <v>8</v>
      </c>
      <c r="C184" t="s">
        <v>3091</v>
      </c>
      <c r="D184" t="s">
        <v>3277</v>
      </c>
      <c r="E184" t="s">
        <v>3093</v>
      </c>
      <c r="F184" t="s">
        <v>3094</v>
      </c>
      <c r="G184">
        <v>2123.38</v>
      </c>
      <c r="H184">
        <v>63.7</v>
      </c>
      <c r="I184">
        <v>2059.68</v>
      </c>
      <c r="J184">
        <v>1</v>
      </c>
      <c r="K184" t="s">
        <v>142</v>
      </c>
      <c r="L184" t="s">
        <v>3095</v>
      </c>
      <c r="M184" t="s">
        <v>3185</v>
      </c>
      <c r="O184" t="s">
        <v>3192</v>
      </c>
      <c r="P184" t="s">
        <v>3193</v>
      </c>
    </row>
    <row r="185" spans="1:16">
      <c r="A185" s="3">
        <v>184</v>
      </c>
      <c r="B185" t="s">
        <v>8</v>
      </c>
      <c r="C185" t="s">
        <v>3091</v>
      </c>
      <c r="D185" t="s">
        <v>3278</v>
      </c>
      <c r="E185" t="s">
        <v>3093</v>
      </c>
      <c r="F185" t="s">
        <v>3094</v>
      </c>
      <c r="G185">
        <v>2123.38</v>
      </c>
      <c r="H185">
        <v>63.7</v>
      </c>
      <c r="I185">
        <v>2059.68</v>
      </c>
      <c r="J185">
        <v>1</v>
      </c>
      <c r="K185" t="s">
        <v>142</v>
      </c>
      <c r="L185" t="s">
        <v>3095</v>
      </c>
      <c r="M185" t="s">
        <v>3185</v>
      </c>
      <c r="O185" t="s">
        <v>3192</v>
      </c>
      <c r="P185" t="s">
        <v>3193</v>
      </c>
    </row>
    <row r="186" spans="1:16">
      <c r="A186" s="3">
        <v>185</v>
      </c>
      <c r="B186" t="s">
        <v>8</v>
      </c>
      <c r="C186" t="s">
        <v>3091</v>
      </c>
      <c r="D186" t="s">
        <v>3279</v>
      </c>
      <c r="E186" t="s">
        <v>3093</v>
      </c>
      <c r="F186" t="s">
        <v>3094</v>
      </c>
      <c r="G186">
        <v>2123.38</v>
      </c>
      <c r="H186">
        <v>63.7</v>
      </c>
      <c r="I186">
        <v>2059.68</v>
      </c>
      <c r="J186">
        <v>1</v>
      </c>
      <c r="K186" t="s">
        <v>142</v>
      </c>
      <c r="L186" t="s">
        <v>3095</v>
      </c>
      <c r="M186" t="s">
        <v>3185</v>
      </c>
      <c r="O186" t="s">
        <v>3192</v>
      </c>
      <c r="P186" t="s">
        <v>3193</v>
      </c>
    </row>
    <row r="187" spans="1:16">
      <c r="A187" s="3">
        <v>186</v>
      </c>
      <c r="B187" t="s">
        <v>8</v>
      </c>
      <c r="C187" t="s">
        <v>3091</v>
      </c>
      <c r="D187" t="s">
        <v>3280</v>
      </c>
      <c r="E187" t="s">
        <v>3093</v>
      </c>
      <c r="F187" t="s">
        <v>3094</v>
      </c>
      <c r="G187">
        <v>2123.38</v>
      </c>
      <c r="H187">
        <v>63.7</v>
      </c>
      <c r="I187">
        <v>2059.68</v>
      </c>
      <c r="J187">
        <v>1</v>
      </c>
      <c r="K187" t="s">
        <v>142</v>
      </c>
      <c r="L187" t="s">
        <v>3095</v>
      </c>
      <c r="M187" t="s">
        <v>3185</v>
      </c>
      <c r="O187" t="s">
        <v>3192</v>
      </c>
      <c r="P187" t="s">
        <v>3193</v>
      </c>
    </row>
    <row r="188" spans="1:16">
      <c r="A188" s="3">
        <v>187</v>
      </c>
      <c r="B188" t="s">
        <v>8</v>
      </c>
      <c r="C188" t="s">
        <v>3091</v>
      </c>
      <c r="D188" t="s">
        <v>3281</v>
      </c>
      <c r="E188" t="s">
        <v>3093</v>
      </c>
      <c r="F188" t="s">
        <v>3094</v>
      </c>
      <c r="G188">
        <v>2123.38</v>
      </c>
      <c r="H188">
        <v>63.7</v>
      </c>
      <c r="I188">
        <v>2059.68</v>
      </c>
      <c r="J188">
        <v>1</v>
      </c>
      <c r="K188" t="s">
        <v>142</v>
      </c>
      <c r="L188" t="s">
        <v>3095</v>
      </c>
      <c r="M188" t="s">
        <v>3185</v>
      </c>
      <c r="O188" t="s">
        <v>3192</v>
      </c>
      <c r="P188" t="s">
        <v>3193</v>
      </c>
    </row>
    <row r="189" spans="1:16">
      <c r="A189" s="3">
        <v>188</v>
      </c>
      <c r="B189" t="s">
        <v>8</v>
      </c>
      <c r="C189" t="s">
        <v>3091</v>
      </c>
      <c r="D189" t="s">
        <v>3282</v>
      </c>
      <c r="E189" t="s">
        <v>3093</v>
      </c>
      <c r="F189" t="s">
        <v>3094</v>
      </c>
      <c r="G189">
        <v>2123.38</v>
      </c>
      <c r="H189">
        <v>63.7</v>
      </c>
      <c r="I189">
        <v>2059.68</v>
      </c>
      <c r="J189">
        <v>1</v>
      </c>
      <c r="K189" t="s">
        <v>142</v>
      </c>
      <c r="L189" t="s">
        <v>3095</v>
      </c>
      <c r="M189" t="s">
        <v>3185</v>
      </c>
      <c r="O189" t="s">
        <v>3192</v>
      </c>
      <c r="P189" t="s">
        <v>3193</v>
      </c>
    </row>
    <row r="190" spans="1:16">
      <c r="A190" s="3">
        <v>189</v>
      </c>
      <c r="B190" t="s">
        <v>8</v>
      </c>
      <c r="C190" t="s">
        <v>3091</v>
      </c>
      <c r="D190" t="s">
        <v>3283</v>
      </c>
      <c r="E190" t="s">
        <v>3093</v>
      </c>
      <c r="F190" t="s">
        <v>3094</v>
      </c>
      <c r="G190">
        <v>2123.38</v>
      </c>
      <c r="H190">
        <v>63.7</v>
      </c>
      <c r="I190">
        <v>2059.68</v>
      </c>
      <c r="J190">
        <v>1</v>
      </c>
      <c r="K190" t="s">
        <v>142</v>
      </c>
      <c r="L190" t="s">
        <v>3095</v>
      </c>
      <c r="M190" t="s">
        <v>3185</v>
      </c>
      <c r="O190" t="s">
        <v>3192</v>
      </c>
      <c r="P190" t="s">
        <v>3193</v>
      </c>
    </row>
    <row r="191" spans="1:16">
      <c r="A191" s="3">
        <v>190</v>
      </c>
      <c r="B191" t="s">
        <v>8</v>
      </c>
      <c r="C191" t="s">
        <v>3091</v>
      </c>
      <c r="D191" t="s">
        <v>3284</v>
      </c>
      <c r="E191" t="s">
        <v>3093</v>
      </c>
      <c r="F191" t="s">
        <v>3094</v>
      </c>
      <c r="G191">
        <v>2123.38</v>
      </c>
      <c r="H191">
        <v>63.7</v>
      </c>
      <c r="I191">
        <v>2059.68</v>
      </c>
      <c r="J191">
        <v>1</v>
      </c>
      <c r="K191" t="s">
        <v>142</v>
      </c>
      <c r="L191" t="s">
        <v>3095</v>
      </c>
      <c r="M191" t="s">
        <v>3185</v>
      </c>
      <c r="O191" t="s">
        <v>3192</v>
      </c>
      <c r="P191" t="s">
        <v>3193</v>
      </c>
    </row>
    <row r="192" spans="1:16">
      <c r="A192" s="3">
        <v>191</v>
      </c>
      <c r="B192" t="s">
        <v>8</v>
      </c>
      <c r="C192" t="s">
        <v>3091</v>
      </c>
      <c r="D192" t="s">
        <v>3285</v>
      </c>
      <c r="E192" t="s">
        <v>3093</v>
      </c>
      <c r="F192" t="s">
        <v>3094</v>
      </c>
      <c r="G192">
        <v>2123.38</v>
      </c>
      <c r="H192">
        <v>63.7</v>
      </c>
      <c r="I192">
        <v>2059.68</v>
      </c>
      <c r="J192">
        <v>1</v>
      </c>
      <c r="K192" t="s">
        <v>142</v>
      </c>
      <c r="L192" t="s">
        <v>3095</v>
      </c>
      <c r="M192" t="s">
        <v>3185</v>
      </c>
      <c r="O192" t="s">
        <v>3192</v>
      </c>
      <c r="P192" t="s">
        <v>3193</v>
      </c>
    </row>
    <row r="193" spans="1:16">
      <c r="A193" s="3">
        <v>192</v>
      </c>
      <c r="B193" t="s">
        <v>8</v>
      </c>
      <c r="C193" t="s">
        <v>3091</v>
      </c>
      <c r="D193" t="s">
        <v>3286</v>
      </c>
      <c r="E193" t="s">
        <v>3093</v>
      </c>
      <c r="F193" t="s">
        <v>3094</v>
      </c>
      <c r="G193">
        <v>2123.38</v>
      </c>
      <c r="H193">
        <v>63.7</v>
      </c>
      <c r="I193">
        <v>2059.68</v>
      </c>
      <c r="J193">
        <v>1</v>
      </c>
      <c r="K193" t="s">
        <v>142</v>
      </c>
      <c r="L193" t="s">
        <v>3095</v>
      </c>
      <c r="M193" t="s">
        <v>3185</v>
      </c>
      <c r="O193" t="s">
        <v>3192</v>
      </c>
      <c r="P193" t="s">
        <v>3193</v>
      </c>
    </row>
    <row r="194" spans="1:16">
      <c r="A194" s="3">
        <v>193</v>
      </c>
      <c r="B194" t="s">
        <v>8</v>
      </c>
      <c r="C194" t="s">
        <v>3091</v>
      </c>
      <c r="D194" t="s">
        <v>3287</v>
      </c>
      <c r="E194" t="s">
        <v>3093</v>
      </c>
      <c r="F194" t="s">
        <v>3094</v>
      </c>
      <c r="G194">
        <v>2123.38</v>
      </c>
      <c r="H194">
        <v>63.7</v>
      </c>
      <c r="I194">
        <v>2059.68</v>
      </c>
      <c r="J194">
        <v>1</v>
      </c>
      <c r="K194" t="s">
        <v>142</v>
      </c>
      <c r="L194" t="s">
        <v>3095</v>
      </c>
      <c r="M194" t="s">
        <v>3185</v>
      </c>
      <c r="O194" t="s">
        <v>3192</v>
      </c>
      <c r="P194" t="s">
        <v>3193</v>
      </c>
    </row>
    <row r="195" spans="1:16">
      <c r="A195" s="3">
        <v>194</v>
      </c>
      <c r="B195" t="s">
        <v>8</v>
      </c>
      <c r="C195" t="s">
        <v>3091</v>
      </c>
      <c r="D195" t="s">
        <v>3288</v>
      </c>
      <c r="E195" t="s">
        <v>3093</v>
      </c>
      <c r="F195" t="s">
        <v>3094</v>
      </c>
      <c r="G195">
        <v>3126.71</v>
      </c>
      <c r="H195">
        <v>93.8</v>
      </c>
      <c r="I195">
        <v>3032.91</v>
      </c>
      <c r="J195">
        <v>1</v>
      </c>
      <c r="K195" t="s">
        <v>142</v>
      </c>
      <c r="L195" t="s">
        <v>3095</v>
      </c>
      <c r="M195" t="s">
        <v>3096</v>
      </c>
      <c r="O195" t="s">
        <v>3097</v>
      </c>
      <c r="P195" t="s">
        <v>3098</v>
      </c>
    </row>
    <row r="196" spans="1:16">
      <c r="A196" s="3">
        <v>195</v>
      </c>
      <c r="B196" t="s">
        <v>8</v>
      </c>
      <c r="C196" t="s">
        <v>3091</v>
      </c>
      <c r="D196" t="s">
        <v>3289</v>
      </c>
      <c r="E196" t="s">
        <v>3093</v>
      </c>
      <c r="F196" t="s">
        <v>3094</v>
      </c>
      <c r="G196">
        <v>3126.71</v>
      </c>
      <c r="H196">
        <v>93.8</v>
      </c>
      <c r="I196">
        <v>3032.91</v>
      </c>
      <c r="J196">
        <v>1</v>
      </c>
      <c r="K196" t="s">
        <v>142</v>
      </c>
      <c r="L196" t="s">
        <v>3095</v>
      </c>
      <c r="M196" t="s">
        <v>3096</v>
      </c>
      <c r="O196" t="s">
        <v>3097</v>
      </c>
      <c r="P196" t="s">
        <v>3098</v>
      </c>
    </row>
    <row r="197" spans="1:16">
      <c r="A197" s="3">
        <v>196</v>
      </c>
      <c r="B197" t="s">
        <v>8</v>
      </c>
      <c r="C197" t="s">
        <v>3091</v>
      </c>
      <c r="D197" t="s">
        <v>3290</v>
      </c>
      <c r="E197" t="s">
        <v>3093</v>
      </c>
      <c r="F197" t="s">
        <v>3094</v>
      </c>
      <c r="G197">
        <v>3126.71</v>
      </c>
      <c r="H197">
        <v>93.8</v>
      </c>
      <c r="I197">
        <v>3032.91</v>
      </c>
      <c r="J197">
        <v>1</v>
      </c>
      <c r="K197" t="s">
        <v>142</v>
      </c>
      <c r="L197" t="s">
        <v>3095</v>
      </c>
      <c r="M197" t="s">
        <v>3096</v>
      </c>
      <c r="O197" t="s">
        <v>3097</v>
      </c>
      <c r="P197" t="s">
        <v>3098</v>
      </c>
    </row>
    <row r="198" spans="1:16">
      <c r="A198" s="3">
        <v>197</v>
      </c>
      <c r="B198" t="s">
        <v>8</v>
      </c>
      <c r="C198" t="s">
        <v>3091</v>
      </c>
      <c r="D198" t="s">
        <v>3291</v>
      </c>
      <c r="E198" t="s">
        <v>3093</v>
      </c>
      <c r="F198" t="s">
        <v>3094</v>
      </c>
      <c r="G198">
        <v>3126.71</v>
      </c>
      <c r="H198">
        <v>93.8</v>
      </c>
      <c r="I198">
        <v>3032.91</v>
      </c>
      <c r="J198">
        <v>1</v>
      </c>
      <c r="K198" t="s">
        <v>142</v>
      </c>
      <c r="L198" t="s">
        <v>3095</v>
      </c>
      <c r="M198" t="s">
        <v>3096</v>
      </c>
      <c r="O198" t="s">
        <v>3097</v>
      </c>
      <c r="P198" t="s">
        <v>3098</v>
      </c>
    </row>
    <row r="199" spans="1:16">
      <c r="A199" s="3">
        <v>198</v>
      </c>
      <c r="B199" t="s">
        <v>8</v>
      </c>
      <c r="C199" t="s">
        <v>3091</v>
      </c>
      <c r="D199" t="s">
        <v>3292</v>
      </c>
      <c r="E199" t="s">
        <v>3093</v>
      </c>
      <c r="F199" t="s">
        <v>3094</v>
      </c>
      <c r="G199">
        <v>3126.71</v>
      </c>
      <c r="H199">
        <v>93.8</v>
      </c>
      <c r="I199">
        <v>3032.91</v>
      </c>
      <c r="J199">
        <v>1</v>
      </c>
      <c r="K199" t="s">
        <v>142</v>
      </c>
      <c r="L199" t="s">
        <v>3095</v>
      </c>
      <c r="M199" t="s">
        <v>3096</v>
      </c>
      <c r="O199" t="s">
        <v>3097</v>
      </c>
      <c r="P199" t="s">
        <v>3098</v>
      </c>
    </row>
    <row r="200" spans="1:16">
      <c r="A200" s="3">
        <v>199</v>
      </c>
      <c r="B200" t="s">
        <v>8</v>
      </c>
      <c r="C200" t="s">
        <v>3091</v>
      </c>
      <c r="D200" t="s">
        <v>3293</v>
      </c>
      <c r="E200" t="s">
        <v>3093</v>
      </c>
      <c r="F200" t="s">
        <v>3094</v>
      </c>
      <c r="G200">
        <v>3126.71</v>
      </c>
      <c r="H200">
        <v>93.8</v>
      </c>
      <c r="I200">
        <v>3032.91</v>
      </c>
      <c r="J200">
        <v>1</v>
      </c>
      <c r="K200" t="s">
        <v>142</v>
      </c>
      <c r="L200" t="s">
        <v>3095</v>
      </c>
      <c r="M200" t="s">
        <v>3096</v>
      </c>
      <c r="O200" t="s">
        <v>3097</v>
      </c>
      <c r="P200" t="s">
        <v>3098</v>
      </c>
    </row>
    <row r="201" spans="1:16">
      <c r="A201" s="3">
        <v>200</v>
      </c>
      <c r="B201" t="s">
        <v>8</v>
      </c>
      <c r="C201" t="s">
        <v>3091</v>
      </c>
      <c r="D201" t="s">
        <v>3294</v>
      </c>
      <c r="E201" t="s">
        <v>3093</v>
      </c>
      <c r="F201" t="s">
        <v>3094</v>
      </c>
      <c r="G201">
        <v>3126.71</v>
      </c>
      <c r="H201">
        <v>93.8</v>
      </c>
      <c r="I201">
        <v>3032.91</v>
      </c>
      <c r="J201">
        <v>1</v>
      </c>
      <c r="K201" t="s">
        <v>142</v>
      </c>
      <c r="L201" t="s">
        <v>3095</v>
      </c>
      <c r="M201" t="s">
        <v>3096</v>
      </c>
      <c r="O201" t="s">
        <v>3097</v>
      </c>
      <c r="P201" t="s">
        <v>3098</v>
      </c>
    </row>
    <row r="202" spans="1:16">
      <c r="A202" s="3">
        <v>201</v>
      </c>
      <c r="B202" t="s">
        <v>8</v>
      </c>
      <c r="C202" t="s">
        <v>3091</v>
      </c>
      <c r="D202" t="s">
        <v>3295</v>
      </c>
      <c r="E202" t="s">
        <v>3093</v>
      </c>
      <c r="F202" t="s">
        <v>3094</v>
      </c>
      <c r="G202">
        <v>3126.71</v>
      </c>
      <c r="H202">
        <v>93.8</v>
      </c>
      <c r="I202">
        <v>3032.91</v>
      </c>
      <c r="J202">
        <v>1</v>
      </c>
      <c r="K202" t="s">
        <v>142</v>
      </c>
      <c r="L202" t="s">
        <v>3095</v>
      </c>
      <c r="M202" t="s">
        <v>3096</v>
      </c>
      <c r="O202" t="s">
        <v>3097</v>
      </c>
      <c r="P202" t="s">
        <v>3098</v>
      </c>
    </row>
    <row r="203" spans="1:16">
      <c r="A203" s="3">
        <v>202</v>
      </c>
      <c r="B203" t="s">
        <v>8</v>
      </c>
      <c r="C203" t="s">
        <v>3091</v>
      </c>
      <c r="D203" t="s">
        <v>3296</v>
      </c>
      <c r="E203" t="s">
        <v>3093</v>
      </c>
      <c r="F203" t="s">
        <v>3094</v>
      </c>
      <c r="G203">
        <v>3126.71</v>
      </c>
      <c r="H203">
        <v>93.8</v>
      </c>
      <c r="I203">
        <v>3032.91</v>
      </c>
      <c r="J203">
        <v>1</v>
      </c>
      <c r="K203" t="s">
        <v>142</v>
      </c>
      <c r="L203" t="s">
        <v>3095</v>
      </c>
      <c r="M203" t="s">
        <v>3096</v>
      </c>
      <c r="O203" t="s">
        <v>3097</v>
      </c>
      <c r="P203" t="s">
        <v>3098</v>
      </c>
    </row>
    <row r="204" spans="1:16">
      <c r="A204" s="3">
        <v>203</v>
      </c>
      <c r="B204" t="s">
        <v>8</v>
      </c>
      <c r="C204" t="s">
        <v>3091</v>
      </c>
      <c r="D204" t="s">
        <v>3297</v>
      </c>
      <c r="E204" t="s">
        <v>3093</v>
      </c>
      <c r="F204" t="s">
        <v>3094</v>
      </c>
      <c r="G204">
        <v>3126.71</v>
      </c>
      <c r="H204">
        <v>93.8</v>
      </c>
      <c r="I204">
        <v>3032.91</v>
      </c>
      <c r="J204">
        <v>1</v>
      </c>
      <c r="K204" t="s">
        <v>142</v>
      </c>
      <c r="L204" t="s">
        <v>3095</v>
      </c>
      <c r="M204" t="s">
        <v>3096</v>
      </c>
      <c r="O204" t="s">
        <v>3097</v>
      </c>
      <c r="P204" t="s">
        <v>3098</v>
      </c>
    </row>
    <row r="205" ht="15" spans="1:19">
      <c r="A205" s="3">
        <v>204</v>
      </c>
      <c r="B205" t="s">
        <v>13</v>
      </c>
      <c r="C205" s="12" t="s">
        <v>2333</v>
      </c>
      <c r="D205" s="13" t="s">
        <v>3298</v>
      </c>
      <c r="E205" s="14" t="s">
        <v>3299</v>
      </c>
      <c r="F205" s="14" t="s">
        <v>3299</v>
      </c>
      <c r="G205" s="15">
        <v>3998.89</v>
      </c>
      <c r="H205" s="15">
        <v>1076.55</v>
      </c>
      <c r="I205" s="15">
        <v>2922.34</v>
      </c>
      <c r="J205" s="40">
        <v>1</v>
      </c>
      <c r="K205" s="41" t="s">
        <v>142</v>
      </c>
      <c r="L205" s="42">
        <v>48</v>
      </c>
      <c r="M205" s="15" t="s">
        <v>152</v>
      </c>
      <c r="N205" s="15" t="s">
        <v>3300</v>
      </c>
      <c r="O205" s="15" t="s">
        <v>2409</v>
      </c>
      <c r="P205" s="15" t="s">
        <v>2410</v>
      </c>
      <c r="Q205" s="15" t="s">
        <v>2338</v>
      </c>
      <c r="R205" s="58"/>
      <c r="S205" s="58"/>
    </row>
    <row r="206" ht="15" spans="1:17">
      <c r="A206" s="3">
        <v>205</v>
      </c>
      <c r="B206" t="s">
        <v>13</v>
      </c>
      <c r="C206" s="16" t="s">
        <v>3301</v>
      </c>
      <c r="D206" s="17" t="s">
        <v>3302</v>
      </c>
      <c r="E206" s="18" t="s">
        <v>3303</v>
      </c>
      <c r="F206" s="18" t="s">
        <v>3303</v>
      </c>
      <c r="G206" s="19">
        <v>4351.37</v>
      </c>
      <c r="H206" s="19">
        <v>746.81</v>
      </c>
      <c r="I206" s="19">
        <v>3604.56</v>
      </c>
      <c r="J206" s="43">
        <v>1</v>
      </c>
      <c r="K206" s="18" t="s">
        <v>142</v>
      </c>
      <c r="L206" s="44"/>
      <c r="M206" s="18" t="s">
        <v>3304</v>
      </c>
      <c r="N206" s="18" t="s">
        <v>3300</v>
      </c>
      <c r="O206" s="18" t="s">
        <v>3305</v>
      </c>
      <c r="P206" s="17" t="s">
        <v>3306</v>
      </c>
      <c r="Q206" s="59" t="s">
        <v>3307</v>
      </c>
    </row>
    <row r="207" spans="1:16">
      <c r="A207" s="3">
        <v>206</v>
      </c>
      <c r="B207" t="s">
        <v>9</v>
      </c>
      <c r="C207" t="s">
        <v>235</v>
      </c>
      <c r="D207" s="20" t="s">
        <v>3308</v>
      </c>
      <c r="E207" t="s">
        <v>3309</v>
      </c>
      <c r="F207" t="s">
        <v>3310</v>
      </c>
      <c r="G207">
        <v>3605.73</v>
      </c>
      <c r="H207">
        <v>659.38</v>
      </c>
      <c r="I207">
        <v>2946.35</v>
      </c>
      <c r="J207" s="45">
        <v>1</v>
      </c>
      <c r="K207" t="s">
        <v>142</v>
      </c>
      <c r="L207" s="45">
        <v>48</v>
      </c>
      <c r="M207" s="45" t="s">
        <v>3311</v>
      </c>
      <c r="P207" s="215" t="s">
        <v>3312</v>
      </c>
    </row>
    <row r="208" spans="1:16">
      <c r="A208" s="3">
        <v>207</v>
      </c>
      <c r="B208" t="s">
        <v>9</v>
      </c>
      <c r="C208" t="s">
        <v>235</v>
      </c>
      <c r="D208" s="20" t="s">
        <v>3313</v>
      </c>
      <c r="E208" t="s">
        <v>3309</v>
      </c>
      <c r="F208" t="s">
        <v>3310</v>
      </c>
      <c r="G208">
        <v>3605.73</v>
      </c>
      <c r="H208">
        <v>659.38</v>
      </c>
      <c r="I208">
        <v>2946.35</v>
      </c>
      <c r="J208" s="45">
        <v>1</v>
      </c>
      <c r="K208" t="s">
        <v>142</v>
      </c>
      <c r="L208" s="45">
        <v>48</v>
      </c>
      <c r="M208" s="45" t="s">
        <v>3311</v>
      </c>
      <c r="P208" s="215" t="s">
        <v>3312</v>
      </c>
    </row>
    <row r="209" spans="1:16">
      <c r="A209" s="3">
        <v>208</v>
      </c>
      <c r="B209" t="s">
        <v>9</v>
      </c>
      <c r="C209" t="s">
        <v>235</v>
      </c>
      <c r="D209" s="20" t="s">
        <v>3314</v>
      </c>
      <c r="E209" t="s">
        <v>3309</v>
      </c>
      <c r="F209" t="s">
        <v>3310</v>
      </c>
      <c r="G209">
        <v>3605.73</v>
      </c>
      <c r="H209">
        <v>659.38</v>
      </c>
      <c r="I209">
        <v>2946.35</v>
      </c>
      <c r="J209" s="45">
        <v>1</v>
      </c>
      <c r="K209" t="s">
        <v>142</v>
      </c>
      <c r="L209" s="45">
        <v>48</v>
      </c>
      <c r="M209" s="45" t="s">
        <v>3311</v>
      </c>
      <c r="P209" s="215" t="s">
        <v>3312</v>
      </c>
    </row>
    <row r="210" spans="1:16">
      <c r="A210" s="3">
        <v>209</v>
      </c>
      <c r="B210" t="s">
        <v>9</v>
      </c>
      <c r="C210" t="s">
        <v>235</v>
      </c>
      <c r="D210" s="20" t="s">
        <v>3315</v>
      </c>
      <c r="E210" t="s">
        <v>3309</v>
      </c>
      <c r="F210" t="s">
        <v>3310</v>
      </c>
      <c r="G210">
        <v>4085.49</v>
      </c>
      <c r="H210">
        <v>1110.83</v>
      </c>
      <c r="I210">
        <v>2974.66</v>
      </c>
      <c r="J210" s="45">
        <v>1</v>
      </c>
      <c r="K210" t="s">
        <v>142</v>
      </c>
      <c r="L210" s="45">
        <v>48</v>
      </c>
      <c r="M210" s="45" t="s">
        <v>3311</v>
      </c>
      <c r="P210" s="215" t="s">
        <v>3312</v>
      </c>
    </row>
    <row r="211" spans="1:16">
      <c r="A211" s="3">
        <v>210</v>
      </c>
      <c r="B211" t="s">
        <v>9</v>
      </c>
      <c r="C211" t="s">
        <v>235</v>
      </c>
      <c r="D211" s="20" t="s">
        <v>3316</v>
      </c>
      <c r="E211" t="s">
        <v>3309</v>
      </c>
      <c r="F211" t="s">
        <v>3310</v>
      </c>
      <c r="G211">
        <v>8728.05</v>
      </c>
      <c r="H211">
        <v>2524.42</v>
      </c>
      <c r="I211">
        <v>6203.63</v>
      </c>
      <c r="J211" s="45">
        <v>1</v>
      </c>
      <c r="K211" t="s">
        <v>142</v>
      </c>
      <c r="L211" s="45">
        <v>48</v>
      </c>
      <c r="M211" s="45" t="s">
        <v>3311</v>
      </c>
      <c r="P211" s="215" t="s">
        <v>3317</v>
      </c>
    </row>
    <row r="212" spans="1:16">
      <c r="A212" s="3">
        <v>211</v>
      </c>
      <c r="B212" t="s">
        <v>9</v>
      </c>
      <c r="C212" t="s">
        <v>235</v>
      </c>
      <c r="D212" s="20" t="s">
        <v>3318</v>
      </c>
      <c r="E212" t="s">
        <v>3309</v>
      </c>
      <c r="F212" t="s">
        <v>3310</v>
      </c>
      <c r="G212">
        <v>8728.05</v>
      </c>
      <c r="H212">
        <v>2524.42</v>
      </c>
      <c r="I212">
        <v>6203.63</v>
      </c>
      <c r="J212" s="45">
        <v>1</v>
      </c>
      <c r="K212" t="s">
        <v>142</v>
      </c>
      <c r="L212" s="45">
        <v>48</v>
      </c>
      <c r="M212" s="45" t="s">
        <v>3311</v>
      </c>
      <c r="P212" s="215" t="s">
        <v>3317</v>
      </c>
    </row>
    <row r="213" spans="1:16">
      <c r="A213" s="3">
        <v>212</v>
      </c>
      <c r="B213" t="s">
        <v>9</v>
      </c>
      <c r="C213" t="s">
        <v>3319</v>
      </c>
      <c r="D213" s="20" t="s">
        <v>3320</v>
      </c>
      <c r="E213" t="s">
        <v>3309</v>
      </c>
      <c r="F213" t="s">
        <v>3310</v>
      </c>
      <c r="G213">
        <v>3635.01</v>
      </c>
      <c r="H213">
        <v>1253.04</v>
      </c>
      <c r="I213">
        <v>2381.97</v>
      </c>
      <c r="J213" s="45">
        <v>1</v>
      </c>
      <c r="K213" t="s">
        <v>142</v>
      </c>
      <c r="L213" s="45">
        <v>48</v>
      </c>
      <c r="M213" s="45" t="s">
        <v>3311</v>
      </c>
      <c r="P213" s="215" t="s">
        <v>3321</v>
      </c>
    </row>
    <row r="214" spans="1:16">
      <c r="A214" s="3">
        <v>213</v>
      </c>
      <c r="B214" t="s">
        <v>9</v>
      </c>
      <c r="C214" t="s">
        <v>3322</v>
      </c>
      <c r="D214" s="21" t="s">
        <v>3323</v>
      </c>
      <c r="E214" t="s">
        <v>3309</v>
      </c>
      <c r="F214" t="s">
        <v>3310</v>
      </c>
      <c r="G214">
        <v>3715.39</v>
      </c>
      <c r="H214">
        <v>340.64</v>
      </c>
      <c r="I214">
        <v>3374.75</v>
      </c>
      <c r="J214" s="45">
        <v>1</v>
      </c>
      <c r="K214" t="s">
        <v>142</v>
      </c>
      <c r="L214" s="45">
        <v>48</v>
      </c>
      <c r="M214" s="45" t="s">
        <v>3311</v>
      </c>
      <c r="P214" t="s">
        <v>3324</v>
      </c>
    </row>
    <row r="215" spans="1:16">
      <c r="A215" s="3">
        <v>214</v>
      </c>
      <c r="B215" t="s">
        <v>9</v>
      </c>
      <c r="C215" s="22" t="s">
        <v>3325</v>
      </c>
      <c r="D215" s="21" t="s">
        <v>3326</v>
      </c>
      <c r="E215" s="22" t="s">
        <v>3071</v>
      </c>
      <c r="F215" s="22" t="s">
        <v>3071</v>
      </c>
      <c r="G215" s="23">
        <v>7061.23</v>
      </c>
      <c r="H215" s="23">
        <v>2399.86</v>
      </c>
      <c r="I215" s="23">
        <v>4661.37</v>
      </c>
      <c r="J215" s="46">
        <v>1</v>
      </c>
      <c r="K215" s="47" t="s">
        <v>142</v>
      </c>
      <c r="L215" s="48">
        <v>48</v>
      </c>
      <c r="M215" s="47" t="s">
        <v>3327</v>
      </c>
      <c r="N215" s="49"/>
      <c r="O215" s="22"/>
      <c r="P215" s="22" t="s">
        <v>3328</v>
      </c>
    </row>
    <row r="216" spans="1:16">
      <c r="A216" s="3">
        <v>215</v>
      </c>
      <c r="B216" t="s">
        <v>9</v>
      </c>
      <c r="C216" s="22" t="s">
        <v>3325</v>
      </c>
      <c r="D216" s="21" t="s">
        <v>3329</v>
      </c>
      <c r="E216" s="22" t="s">
        <v>3071</v>
      </c>
      <c r="F216" s="22" t="s">
        <v>3071</v>
      </c>
      <c r="G216" s="23">
        <v>7061.23</v>
      </c>
      <c r="H216" s="23">
        <v>2399.86</v>
      </c>
      <c r="I216" s="23">
        <v>4661.37</v>
      </c>
      <c r="J216" s="46">
        <v>1</v>
      </c>
      <c r="K216" s="47" t="s">
        <v>142</v>
      </c>
      <c r="L216" s="48">
        <v>48</v>
      </c>
      <c r="M216" s="47" t="s">
        <v>3327</v>
      </c>
      <c r="N216" s="49"/>
      <c r="O216" s="22"/>
      <c r="P216" s="22" t="s">
        <v>3328</v>
      </c>
    </row>
    <row r="217" spans="1:16">
      <c r="A217" s="3">
        <v>216</v>
      </c>
      <c r="B217" t="s">
        <v>9</v>
      </c>
      <c r="C217" s="22" t="s">
        <v>3325</v>
      </c>
      <c r="D217" s="21" t="s">
        <v>3330</v>
      </c>
      <c r="E217" s="22" t="s">
        <v>3071</v>
      </c>
      <c r="F217" s="22" t="s">
        <v>3071</v>
      </c>
      <c r="G217" s="23">
        <v>7061.23</v>
      </c>
      <c r="H217" s="23">
        <v>2399.86</v>
      </c>
      <c r="I217" s="23">
        <v>4661.37</v>
      </c>
      <c r="J217" s="46">
        <v>1</v>
      </c>
      <c r="K217" s="47" t="s">
        <v>142</v>
      </c>
      <c r="L217" s="48">
        <v>48</v>
      </c>
      <c r="M217" s="47" t="s">
        <v>3327</v>
      </c>
      <c r="N217" s="49"/>
      <c r="O217" s="22"/>
      <c r="P217" s="22" t="s">
        <v>3328</v>
      </c>
    </row>
    <row r="218" spans="1:16">
      <c r="A218" s="3">
        <v>217</v>
      </c>
      <c r="B218" t="s">
        <v>9</v>
      </c>
      <c r="C218" s="22" t="s">
        <v>3331</v>
      </c>
      <c r="D218" s="21" t="s">
        <v>3332</v>
      </c>
      <c r="E218" s="22" t="s">
        <v>3071</v>
      </c>
      <c r="F218" s="22" t="s">
        <v>3071</v>
      </c>
      <c r="G218" s="23">
        <v>3705.69</v>
      </c>
      <c r="H218" s="23">
        <v>2245.53</v>
      </c>
      <c r="I218" s="23">
        <v>1460.16</v>
      </c>
      <c r="J218" s="46">
        <v>1</v>
      </c>
      <c r="K218" s="47" t="s">
        <v>142</v>
      </c>
      <c r="L218" s="48">
        <v>48</v>
      </c>
      <c r="M218" s="47" t="s">
        <v>3311</v>
      </c>
      <c r="N218" s="49"/>
      <c r="O218" s="22"/>
      <c r="P218" s="22" t="s">
        <v>3333</v>
      </c>
    </row>
    <row r="219" spans="1:16">
      <c r="A219" s="3">
        <v>218</v>
      </c>
      <c r="B219" t="s">
        <v>9</v>
      </c>
      <c r="C219" s="22" t="s">
        <v>3334</v>
      </c>
      <c r="D219" s="21" t="s">
        <v>3335</v>
      </c>
      <c r="E219" s="22" t="s">
        <v>3309</v>
      </c>
      <c r="F219" s="22" t="s">
        <v>3310</v>
      </c>
      <c r="G219" s="23">
        <v>3313.04</v>
      </c>
      <c r="H219" s="23">
        <v>1036.66</v>
      </c>
      <c r="I219" s="23">
        <v>2276.38</v>
      </c>
      <c r="J219" s="46">
        <v>1</v>
      </c>
      <c r="K219" s="47" t="s">
        <v>142</v>
      </c>
      <c r="L219" s="48">
        <v>48</v>
      </c>
      <c r="M219" s="47" t="s">
        <v>3311</v>
      </c>
      <c r="N219" s="49"/>
      <c r="O219" s="22"/>
      <c r="P219" s="22" t="s">
        <v>3336</v>
      </c>
    </row>
    <row r="220" spans="1:16">
      <c r="A220" s="3">
        <v>219</v>
      </c>
      <c r="B220" t="s">
        <v>9</v>
      </c>
      <c r="C220" s="22" t="s">
        <v>3337</v>
      </c>
      <c r="D220" t="s">
        <v>3338</v>
      </c>
      <c r="E220" s="22" t="s">
        <v>3071</v>
      </c>
      <c r="F220" s="22" t="s">
        <v>3071</v>
      </c>
      <c r="G220" s="23">
        <v>13981.95</v>
      </c>
      <c r="H220" s="23">
        <v>11156.36</v>
      </c>
      <c r="I220" s="23">
        <v>2825.59</v>
      </c>
      <c r="J220" s="46">
        <v>1</v>
      </c>
      <c r="K220" s="47" t="s">
        <v>142</v>
      </c>
      <c r="L220" s="48">
        <v>48</v>
      </c>
      <c r="M220" s="47" t="s">
        <v>3339</v>
      </c>
      <c r="N220" s="49"/>
      <c r="P220" s="22" t="s">
        <v>3340</v>
      </c>
    </row>
    <row r="221" spans="1:16">
      <c r="A221" s="3">
        <v>220</v>
      </c>
      <c r="B221" t="s">
        <v>9</v>
      </c>
      <c r="C221" s="22" t="s">
        <v>3337</v>
      </c>
      <c r="D221" t="s">
        <v>3341</v>
      </c>
      <c r="E221" s="22" t="s">
        <v>3071</v>
      </c>
      <c r="F221" s="22" t="s">
        <v>3071</v>
      </c>
      <c r="G221" s="23">
        <v>13981.96</v>
      </c>
      <c r="H221" s="23">
        <v>11156.37</v>
      </c>
      <c r="I221" s="23">
        <v>2825.59</v>
      </c>
      <c r="J221" s="46">
        <v>1</v>
      </c>
      <c r="K221" s="47" t="s">
        <v>142</v>
      </c>
      <c r="L221" s="48">
        <v>48</v>
      </c>
      <c r="M221" s="47" t="s">
        <v>3339</v>
      </c>
      <c r="N221" s="49"/>
      <c r="P221" s="22" t="s">
        <v>3340</v>
      </c>
    </row>
    <row r="222" spans="1:16">
      <c r="A222" s="3">
        <v>221</v>
      </c>
      <c r="B222" t="s">
        <v>9</v>
      </c>
      <c r="C222" s="22" t="s">
        <v>3342</v>
      </c>
      <c r="D222" t="s">
        <v>3343</v>
      </c>
      <c r="E222" s="22" t="s">
        <v>3071</v>
      </c>
      <c r="F222" s="22" t="s">
        <v>3071</v>
      </c>
      <c r="G222" s="23">
        <v>16923.71</v>
      </c>
      <c r="H222" s="23">
        <v>12993.26</v>
      </c>
      <c r="I222" s="23">
        <v>3930.45</v>
      </c>
      <c r="J222" s="46">
        <v>1</v>
      </c>
      <c r="K222" s="47" t="s">
        <v>142</v>
      </c>
      <c r="L222" s="48">
        <v>48</v>
      </c>
      <c r="M222" s="47" t="s">
        <v>3311</v>
      </c>
      <c r="N222" s="49"/>
      <c r="P222" s="22" t="s">
        <v>3344</v>
      </c>
    </row>
    <row r="223" spans="1:16">
      <c r="A223" s="3">
        <v>222</v>
      </c>
      <c r="B223" t="s">
        <v>9</v>
      </c>
      <c r="C223" s="22" t="s">
        <v>3345</v>
      </c>
      <c r="D223" s="21" t="s">
        <v>3346</v>
      </c>
      <c r="E223" s="22" t="s">
        <v>3309</v>
      </c>
      <c r="F223" s="22" t="s">
        <v>3310</v>
      </c>
      <c r="G223" s="23">
        <v>3368.84</v>
      </c>
      <c r="H223" s="23">
        <v>741.64</v>
      </c>
      <c r="I223" s="23">
        <v>2627.2</v>
      </c>
      <c r="J223" s="46">
        <v>1</v>
      </c>
      <c r="K223" s="47" t="s">
        <v>142</v>
      </c>
      <c r="L223" s="48">
        <v>48</v>
      </c>
      <c r="M223" s="47" t="s">
        <v>3311</v>
      </c>
      <c r="N223" s="49"/>
      <c r="O223" s="22"/>
      <c r="P223" s="22" t="s">
        <v>3347</v>
      </c>
    </row>
    <row r="224" spans="1:16">
      <c r="A224" s="3">
        <v>223</v>
      </c>
      <c r="B224" t="s">
        <v>9</v>
      </c>
      <c r="C224" s="22" t="s">
        <v>3348</v>
      </c>
      <c r="D224" s="21" t="s">
        <v>3349</v>
      </c>
      <c r="E224" s="22" t="s">
        <v>3309</v>
      </c>
      <c r="F224" s="22" t="s">
        <v>3310</v>
      </c>
      <c r="G224" s="23">
        <v>3625.66</v>
      </c>
      <c r="H224" s="23">
        <v>926.23</v>
      </c>
      <c r="I224" s="23">
        <v>2699.43</v>
      </c>
      <c r="J224" s="46">
        <v>1</v>
      </c>
      <c r="K224" s="47" t="s">
        <v>142</v>
      </c>
      <c r="L224" s="48">
        <v>48</v>
      </c>
      <c r="M224" s="47" t="s">
        <v>3311</v>
      </c>
      <c r="N224" s="49"/>
      <c r="O224" s="22"/>
      <c r="P224" s="22" t="s">
        <v>3350</v>
      </c>
    </row>
    <row r="225" spans="1:16">
      <c r="A225" s="3">
        <v>224</v>
      </c>
      <c r="B225" t="s">
        <v>9</v>
      </c>
      <c r="C225" s="22" t="s">
        <v>3345</v>
      </c>
      <c r="D225" t="s">
        <v>3351</v>
      </c>
      <c r="E225" s="22" t="s">
        <v>3309</v>
      </c>
      <c r="F225" s="22" t="s">
        <v>3310</v>
      </c>
      <c r="G225" s="23">
        <v>3304.92</v>
      </c>
      <c r="H225" s="23">
        <v>604.37</v>
      </c>
      <c r="I225" s="23">
        <v>2700.55</v>
      </c>
      <c r="J225" s="46">
        <v>1</v>
      </c>
      <c r="K225" s="47" t="s">
        <v>142</v>
      </c>
      <c r="L225" s="48">
        <v>48</v>
      </c>
      <c r="M225" s="47" t="s">
        <v>3311</v>
      </c>
      <c r="N225" s="49"/>
      <c r="P225" s="22" t="s">
        <v>3352</v>
      </c>
    </row>
    <row r="226" spans="1:16">
      <c r="A226" s="3">
        <v>225</v>
      </c>
      <c r="B226" t="s">
        <v>9</v>
      </c>
      <c r="C226" s="22" t="s">
        <v>3345</v>
      </c>
      <c r="D226" t="s">
        <v>3353</v>
      </c>
      <c r="E226" s="22" t="s">
        <v>3309</v>
      </c>
      <c r="F226" s="22" t="s">
        <v>3310</v>
      </c>
      <c r="G226" s="23">
        <v>3304.92</v>
      </c>
      <c r="H226" s="23">
        <v>604.37</v>
      </c>
      <c r="I226" s="23">
        <v>2700.55</v>
      </c>
      <c r="J226" s="46">
        <v>1</v>
      </c>
      <c r="K226" s="47" t="s">
        <v>142</v>
      </c>
      <c r="L226" s="48">
        <v>48</v>
      </c>
      <c r="M226" s="47" t="s">
        <v>3311</v>
      </c>
      <c r="N226" s="49"/>
      <c r="P226" s="22" t="s">
        <v>3352</v>
      </c>
    </row>
    <row r="227" spans="1:16">
      <c r="A227" s="3">
        <v>226</v>
      </c>
      <c r="B227" t="s">
        <v>9</v>
      </c>
      <c r="C227" s="22" t="s">
        <v>3319</v>
      </c>
      <c r="D227" s="21" t="s">
        <v>3354</v>
      </c>
      <c r="E227" s="22" t="s">
        <v>3309</v>
      </c>
      <c r="F227" s="22" t="s">
        <v>3310</v>
      </c>
      <c r="G227" s="23">
        <v>3635.01</v>
      </c>
      <c r="H227" s="23">
        <v>1253.04</v>
      </c>
      <c r="I227" s="23">
        <v>2381.97</v>
      </c>
      <c r="J227" s="46">
        <v>1</v>
      </c>
      <c r="K227" s="47" t="s">
        <v>142</v>
      </c>
      <c r="L227" s="48">
        <v>48</v>
      </c>
      <c r="M227" s="47" t="s">
        <v>3311</v>
      </c>
      <c r="N227" s="22"/>
      <c r="O227" s="22"/>
      <c r="P227" s="221" t="s">
        <v>3321</v>
      </c>
    </row>
    <row r="228" spans="1:16">
      <c r="A228" s="3">
        <v>227</v>
      </c>
      <c r="B228" t="s">
        <v>9</v>
      </c>
      <c r="C228" s="22" t="s">
        <v>3319</v>
      </c>
      <c r="D228" s="21" t="s">
        <v>3355</v>
      </c>
      <c r="E228" s="22" t="s">
        <v>3309</v>
      </c>
      <c r="F228" s="22" t="s">
        <v>3310</v>
      </c>
      <c r="G228" s="23">
        <v>3635.04</v>
      </c>
      <c r="H228" s="23">
        <v>1253.07</v>
      </c>
      <c r="I228" s="23">
        <v>2381.97</v>
      </c>
      <c r="J228" s="46">
        <v>1</v>
      </c>
      <c r="K228" s="47" t="s">
        <v>142</v>
      </c>
      <c r="L228" s="48">
        <v>48</v>
      </c>
      <c r="M228" s="47" t="s">
        <v>3311</v>
      </c>
      <c r="N228" s="22"/>
      <c r="O228" s="22"/>
      <c r="P228" s="221" t="s">
        <v>3321</v>
      </c>
    </row>
    <row r="229" spans="1:16">
      <c r="A229" s="3">
        <v>228</v>
      </c>
      <c r="B229" t="s">
        <v>9</v>
      </c>
      <c r="C229" s="22" t="s">
        <v>3319</v>
      </c>
      <c r="D229" s="21" t="s">
        <v>3356</v>
      </c>
      <c r="E229" s="22" t="s">
        <v>3309</v>
      </c>
      <c r="F229" s="22" t="s">
        <v>3310</v>
      </c>
      <c r="G229" s="23">
        <v>3635.01</v>
      </c>
      <c r="H229" s="23">
        <v>1253.04</v>
      </c>
      <c r="I229" s="23">
        <v>2381.97</v>
      </c>
      <c r="J229" s="46">
        <v>1</v>
      </c>
      <c r="K229" s="47" t="s">
        <v>142</v>
      </c>
      <c r="L229" s="48">
        <v>48</v>
      </c>
      <c r="M229" s="47" t="s">
        <v>3311</v>
      </c>
      <c r="N229" s="22"/>
      <c r="O229" s="22"/>
      <c r="P229" s="221" t="s">
        <v>3321</v>
      </c>
    </row>
    <row r="230" spans="1:16">
      <c r="A230" s="3">
        <v>229</v>
      </c>
      <c r="B230" t="s">
        <v>9</v>
      </c>
      <c r="C230" s="22" t="s">
        <v>3319</v>
      </c>
      <c r="D230" s="21" t="s">
        <v>3357</v>
      </c>
      <c r="E230" s="22" t="s">
        <v>3071</v>
      </c>
      <c r="F230" s="22" t="s">
        <v>3071</v>
      </c>
      <c r="G230" s="23">
        <v>4147.89</v>
      </c>
      <c r="H230" s="23">
        <v>2890.59</v>
      </c>
      <c r="I230" s="23">
        <v>1257.3</v>
      </c>
      <c r="J230" s="46">
        <v>1</v>
      </c>
      <c r="K230" s="47" t="s">
        <v>142</v>
      </c>
      <c r="L230" s="48">
        <v>48</v>
      </c>
      <c r="M230" s="47" t="s">
        <v>3311</v>
      </c>
      <c r="N230" s="22"/>
      <c r="O230" s="22"/>
      <c r="P230" s="221" t="s">
        <v>3321</v>
      </c>
    </row>
    <row r="231" spans="1:16">
      <c r="A231" s="3">
        <v>230</v>
      </c>
      <c r="B231" t="s">
        <v>9</v>
      </c>
      <c r="C231" s="22" t="s">
        <v>3358</v>
      </c>
      <c r="D231" s="21" t="s">
        <v>3359</v>
      </c>
      <c r="E231" s="22" t="s">
        <v>3071</v>
      </c>
      <c r="F231" s="22" t="s">
        <v>3071</v>
      </c>
      <c r="G231" s="23">
        <v>3806.41</v>
      </c>
      <c r="H231" s="23">
        <v>2884.07</v>
      </c>
      <c r="I231" s="23">
        <v>922.34</v>
      </c>
      <c r="J231" s="46">
        <v>1</v>
      </c>
      <c r="K231" s="47" t="s">
        <v>142</v>
      </c>
      <c r="L231" s="48">
        <v>48</v>
      </c>
      <c r="M231" s="47" t="s">
        <v>3311</v>
      </c>
      <c r="N231" s="22"/>
      <c r="O231" s="22"/>
      <c r="P231" s="22" t="s">
        <v>3360</v>
      </c>
    </row>
    <row r="232" spans="1:16">
      <c r="A232" s="3">
        <v>231</v>
      </c>
      <c r="B232" t="s">
        <v>9</v>
      </c>
      <c r="C232" s="22" t="s">
        <v>3361</v>
      </c>
      <c r="D232" s="21" t="s">
        <v>3362</v>
      </c>
      <c r="E232" s="22" t="s">
        <v>3071</v>
      </c>
      <c r="F232" s="22" t="s">
        <v>3071</v>
      </c>
      <c r="G232" s="23">
        <v>3871.58</v>
      </c>
      <c r="H232" s="23">
        <v>3082.86</v>
      </c>
      <c r="I232" s="23">
        <v>788.72</v>
      </c>
      <c r="J232" s="46">
        <v>1</v>
      </c>
      <c r="K232" s="47" t="s">
        <v>142</v>
      </c>
      <c r="L232" s="48">
        <v>48</v>
      </c>
      <c r="M232" s="47" t="s">
        <v>3311</v>
      </c>
      <c r="N232" s="22"/>
      <c r="O232" s="22"/>
      <c r="P232" s="221" t="s">
        <v>3363</v>
      </c>
    </row>
    <row r="233" spans="1:16">
      <c r="A233" s="3">
        <v>232</v>
      </c>
      <c r="B233" t="s">
        <v>9</v>
      </c>
      <c r="C233" s="22" t="s">
        <v>3361</v>
      </c>
      <c r="D233" s="21" t="s">
        <v>3364</v>
      </c>
      <c r="E233" s="22" t="s">
        <v>3071</v>
      </c>
      <c r="F233" s="22" t="s">
        <v>3071</v>
      </c>
      <c r="G233" s="23">
        <v>3871.56</v>
      </c>
      <c r="H233" s="23">
        <v>3082.84</v>
      </c>
      <c r="I233" s="23">
        <v>788.72</v>
      </c>
      <c r="J233" s="46">
        <v>1</v>
      </c>
      <c r="K233" s="47" t="s">
        <v>142</v>
      </c>
      <c r="L233" s="48">
        <v>48</v>
      </c>
      <c r="M233" s="47" t="s">
        <v>3311</v>
      </c>
      <c r="N233" s="22"/>
      <c r="O233" s="22"/>
      <c r="P233" s="221" t="s">
        <v>3363</v>
      </c>
    </row>
    <row r="234" ht="26" spans="1:19">
      <c r="A234" s="3">
        <v>233</v>
      </c>
      <c r="B234" t="s">
        <v>14</v>
      </c>
      <c r="C234" s="24" t="s">
        <v>3365</v>
      </c>
      <c r="D234" s="25" t="s">
        <v>3366</v>
      </c>
      <c r="E234" s="26" t="s">
        <v>3367</v>
      </c>
      <c r="F234" s="26" t="s">
        <v>3367</v>
      </c>
      <c r="G234" s="27">
        <v>3314.21</v>
      </c>
      <c r="H234" s="27">
        <v>2141.4</v>
      </c>
      <c r="I234" s="27">
        <v>1172.81</v>
      </c>
      <c r="J234" s="27">
        <v>1</v>
      </c>
      <c r="K234" s="27" t="s">
        <v>40</v>
      </c>
      <c r="L234" s="27" t="s">
        <v>3368</v>
      </c>
      <c r="M234" s="50" t="s">
        <v>152</v>
      </c>
      <c r="N234" s="27"/>
      <c r="O234" s="27" t="s">
        <v>3369</v>
      </c>
      <c r="P234" s="25" t="s">
        <v>3370</v>
      </c>
      <c r="Q234" s="27" t="s">
        <v>152</v>
      </c>
      <c r="R234" s="60"/>
      <c r="S234" s="60"/>
    </row>
    <row r="235" ht="26" spans="1:19">
      <c r="A235" s="3">
        <v>234</v>
      </c>
      <c r="B235" t="s">
        <v>14</v>
      </c>
      <c r="C235" s="24" t="s">
        <v>3365</v>
      </c>
      <c r="D235" s="25" t="s">
        <v>3371</v>
      </c>
      <c r="E235" s="26" t="s">
        <v>3367</v>
      </c>
      <c r="F235" s="26" t="s">
        <v>3367</v>
      </c>
      <c r="G235" s="27">
        <v>3314.21</v>
      </c>
      <c r="H235" s="27">
        <v>2141.4</v>
      </c>
      <c r="I235" s="27">
        <v>1172.81</v>
      </c>
      <c r="J235" s="27">
        <v>1</v>
      </c>
      <c r="K235" s="27" t="s">
        <v>40</v>
      </c>
      <c r="L235" s="27" t="s">
        <v>3368</v>
      </c>
      <c r="M235" s="50" t="s">
        <v>152</v>
      </c>
      <c r="N235" s="27"/>
      <c r="O235" s="27" t="s">
        <v>3369</v>
      </c>
      <c r="P235" s="25" t="s">
        <v>3370</v>
      </c>
      <c r="Q235" s="27" t="s">
        <v>152</v>
      </c>
      <c r="R235" s="60"/>
      <c r="S235" s="60"/>
    </row>
    <row r="236" ht="39" spans="1:17">
      <c r="A236" s="3">
        <v>235</v>
      </c>
      <c r="B236" t="s">
        <v>14</v>
      </c>
      <c r="C236" s="28" t="s">
        <v>2844</v>
      </c>
      <c r="D236" s="29" t="s">
        <v>3372</v>
      </c>
      <c r="E236" s="30" t="s">
        <v>3373</v>
      </c>
      <c r="F236" s="29" t="s">
        <v>3071</v>
      </c>
      <c r="G236" s="29">
        <v>6975.04</v>
      </c>
      <c r="H236" s="29">
        <v>2016.83</v>
      </c>
      <c r="I236" s="29">
        <v>4958.21</v>
      </c>
      <c r="J236" s="29">
        <v>2</v>
      </c>
      <c r="K236" s="29" t="s">
        <v>3064</v>
      </c>
      <c r="L236" s="29" t="s">
        <v>3368</v>
      </c>
      <c r="M236" s="51" t="s">
        <v>3374</v>
      </c>
      <c r="N236" s="29"/>
      <c r="O236" s="51" t="s">
        <v>3375</v>
      </c>
      <c r="P236" s="222" t="s">
        <v>3376</v>
      </c>
      <c r="Q236" s="51" t="s">
        <v>3374</v>
      </c>
    </row>
    <row r="237" ht="195" spans="1:17">
      <c r="A237" s="3">
        <v>236</v>
      </c>
      <c r="B237" t="s">
        <v>14</v>
      </c>
      <c r="C237" s="28" t="s">
        <v>2844</v>
      </c>
      <c r="D237" s="29" t="s">
        <v>3377</v>
      </c>
      <c r="E237" s="30" t="s">
        <v>3378</v>
      </c>
      <c r="F237" s="29" t="s">
        <v>3071</v>
      </c>
      <c r="G237" s="29">
        <v>8050.05</v>
      </c>
      <c r="H237" s="29">
        <v>7643.35</v>
      </c>
      <c r="I237" s="29">
        <v>406.7</v>
      </c>
      <c r="J237" s="29">
        <v>1</v>
      </c>
      <c r="K237" s="29" t="s">
        <v>3064</v>
      </c>
      <c r="L237" s="29" t="s">
        <v>3368</v>
      </c>
      <c r="M237" s="51" t="s">
        <v>152</v>
      </c>
      <c r="N237" s="29"/>
      <c r="O237" s="51" t="s">
        <v>3379</v>
      </c>
      <c r="P237" s="222" t="s">
        <v>3380</v>
      </c>
      <c r="Q237" s="51" t="s">
        <v>152</v>
      </c>
    </row>
    <row r="238" spans="1:15">
      <c r="A238" s="3">
        <v>237</v>
      </c>
      <c r="B238" t="s">
        <v>20</v>
      </c>
      <c r="C238" s="3" t="s">
        <v>3381</v>
      </c>
      <c r="D238" s="31" t="s">
        <v>3382</v>
      </c>
      <c r="E238" s="3" t="s">
        <v>3071</v>
      </c>
      <c r="F238" s="3" t="s">
        <v>3071</v>
      </c>
      <c r="G238" s="3">
        <v>5574.8</v>
      </c>
      <c r="H238" s="3">
        <v>4054.42</v>
      </c>
      <c r="I238" s="3">
        <v>1520.38</v>
      </c>
      <c r="J238" s="53">
        <v>1</v>
      </c>
      <c r="K238" s="31" t="s">
        <v>142</v>
      </c>
      <c r="L238" s="3" t="s">
        <v>3383</v>
      </c>
      <c r="M238" s="3"/>
      <c r="N238" s="3" t="s">
        <v>3384</v>
      </c>
      <c r="O238" s="3" t="s">
        <v>3385</v>
      </c>
    </row>
    <row r="239" spans="1:15">
      <c r="A239" s="3">
        <v>238</v>
      </c>
      <c r="B239" t="s">
        <v>20</v>
      </c>
      <c r="C239" s="32" t="s">
        <v>3381</v>
      </c>
      <c r="D239" s="223" t="s">
        <v>3386</v>
      </c>
      <c r="E239" s="3" t="s">
        <v>3071</v>
      </c>
      <c r="F239" s="3" t="s">
        <v>3071</v>
      </c>
      <c r="G239" s="3">
        <v>10250.73</v>
      </c>
      <c r="H239" s="3">
        <v>307.52</v>
      </c>
      <c r="I239" s="3">
        <v>9943.21</v>
      </c>
      <c r="J239" s="53">
        <v>1</v>
      </c>
      <c r="K239" s="31" t="s">
        <v>142</v>
      </c>
      <c r="L239" t="s">
        <v>3387</v>
      </c>
      <c r="M239" s="3"/>
      <c r="N239" s="3" t="s">
        <v>3388</v>
      </c>
      <c r="O239" s="3" t="s">
        <v>3389</v>
      </c>
    </row>
    <row r="240" spans="1:15">
      <c r="A240" s="3">
        <v>239</v>
      </c>
      <c r="B240" t="s">
        <v>20</v>
      </c>
      <c r="C240" s="32" t="s">
        <v>3381</v>
      </c>
      <c r="D240" s="224" t="s">
        <v>3390</v>
      </c>
      <c r="E240" s="3" t="s">
        <v>3071</v>
      </c>
      <c r="F240" s="3" t="s">
        <v>3071</v>
      </c>
      <c r="G240" s="3">
        <v>7967.12</v>
      </c>
      <c r="H240" s="3">
        <v>4665.13</v>
      </c>
      <c r="I240" s="3">
        <v>3301.99</v>
      </c>
      <c r="J240" s="53">
        <v>1</v>
      </c>
      <c r="K240" s="31" t="s">
        <v>142</v>
      </c>
      <c r="L240" s="3" t="s">
        <v>3391</v>
      </c>
      <c r="M240" s="3"/>
      <c r="N240" s="3" t="s">
        <v>3392</v>
      </c>
      <c r="O240" s="3" t="s">
        <v>3393</v>
      </c>
    </row>
    <row r="241" spans="1:15">
      <c r="A241" s="3">
        <v>240</v>
      </c>
      <c r="B241" t="s">
        <v>20</v>
      </c>
      <c r="C241" s="32" t="s">
        <v>3381</v>
      </c>
      <c r="D241" s="224" t="s">
        <v>3394</v>
      </c>
      <c r="E241" s="3" t="s">
        <v>3071</v>
      </c>
      <c r="F241" s="3" t="s">
        <v>3071</v>
      </c>
      <c r="G241" s="3">
        <v>9199.15</v>
      </c>
      <c r="H241" s="3">
        <v>5852.95</v>
      </c>
      <c r="I241" s="3">
        <v>3346.2</v>
      </c>
      <c r="J241" s="53">
        <v>1</v>
      </c>
      <c r="K241" s="31" t="s">
        <v>142</v>
      </c>
      <c r="L241" s="3" t="s">
        <v>3391</v>
      </c>
      <c r="M241" s="3"/>
      <c r="N241" s="3" t="s">
        <v>3395</v>
      </c>
      <c r="O241" s="3" t="s">
        <v>3396</v>
      </c>
    </row>
    <row r="242" spans="1:15">
      <c r="A242" s="3">
        <v>241</v>
      </c>
      <c r="B242" t="s">
        <v>20</v>
      </c>
      <c r="C242" s="32" t="s">
        <v>3381</v>
      </c>
      <c r="D242" s="224" t="s">
        <v>3397</v>
      </c>
      <c r="E242" s="3" t="s">
        <v>3071</v>
      </c>
      <c r="F242" s="3" t="s">
        <v>3071</v>
      </c>
      <c r="G242" s="3">
        <v>7095.49</v>
      </c>
      <c r="H242" s="3">
        <v>4154.81</v>
      </c>
      <c r="I242" s="3">
        <v>2940.68</v>
      </c>
      <c r="J242" s="53">
        <v>1</v>
      </c>
      <c r="K242" s="31" t="s">
        <v>142</v>
      </c>
      <c r="L242" s="3" t="s">
        <v>3391</v>
      </c>
      <c r="M242" s="3"/>
      <c r="N242" s="3" t="s">
        <v>3398</v>
      </c>
      <c r="O242" s="3" t="s">
        <v>3399</v>
      </c>
    </row>
    <row r="243" spans="1:18">
      <c r="A243" s="3">
        <v>242</v>
      </c>
      <c r="B243" t="s">
        <v>11</v>
      </c>
      <c r="C243" s="34" t="s">
        <v>3400</v>
      </c>
      <c r="D243" s="34" t="s">
        <v>3401</v>
      </c>
      <c r="E243" s="34" t="s">
        <v>3071</v>
      </c>
      <c r="F243" s="34" t="s">
        <v>3071</v>
      </c>
      <c r="G243" s="34">
        <v>2887.86</v>
      </c>
      <c r="H243" s="34">
        <v>2420.25</v>
      </c>
      <c r="I243" s="34">
        <v>467.61</v>
      </c>
      <c r="J243" s="54">
        <v>1</v>
      </c>
      <c r="K243" s="34" t="s">
        <v>3064</v>
      </c>
      <c r="L243" s="34" t="s">
        <v>3368</v>
      </c>
      <c r="M243" s="34" t="s">
        <v>152</v>
      </c>
      <c r="N243" s="34" t="s">
        <v>12</v>
      </c>
      <c r="O243" s="34" t="s">
        <v>3402</v>
      </c>
      <c r="P243" s="34" t="s">
        <v>3403</v>
      </c>
      <c r="Q243" s="34" t="s">
        <v>2108</v>
      </c>
      <c r="R243" s="61">
        <v>1</v>
      </c>
    </row>
    <row r="244" spans="1:18">
      <c r="A244" s="3">
        <v>243</v>
      </c>
      <c r="B244" t="s">
        <v>11</v>
      </c>
      <c r="C244" s="34" t="s">
        <v>3400</v>
      </c>
      <c r="D244" s="34" t="s">
        <v>3404</v>
      </c>
      <c r="E244" s="34" t="s">
        <v>3071</v>
      </c>
      <c r="F244" s="34" t="s">
        <v>3071</v>
      </c>
      <c r="G244" s="34">
        <v>2887.86</v>
      </c>
      <c r="H244" s="34">
        <v>2420.25</v>
      </c>
      <c r="I244" s="34">
        <v>467.61</v>
      </c>
      <c r="J244" s="54">
        <v>1</v>
      </c>
      <c r="K244" s="34" t="s">
        <v>3064</v>
      </c>
      <c r="L244" s="34" t="s">
        <v>3368</v>
      </c>
      <c r="M244" s="34" t="s">
        <v>152</v>
      </c>
      <c r="N244" s="34" t="s">
        <v>12</v>
      </c>
      <c r="O244" s="34" t="s">
        <v>3402</v>
      </c>
      <c r="P244" s="34" t="s">
        <v>3403</v>
      </c>
      <c r="Q244" s="34" t="s">
        <v>2108</v>
      </c>
      <c r="R244" s="61">
        <v>1</v>
      </c>
    </row>
    <row r="245" spans="1:18">
      <c r="A245" s="3">
        <v>244</v>
      </c>
      <c r="B245" t="s">
        <v>11</v>
      </c>
      <c r="C245" s="34" t="s">
        <v>3400</v>
      </c>
      <c r="D245" s="34" t="s">
        <v>3405</v>
      </c>
      <c r="E245" s="34" t="s">
        <v>3071</v>
      </c>
      <c r="F245" s="34" t="s">
        <v>3071</v>
      </c>
      <c r="G245" s="34">
        <v>9038.23</v>
      </c>
      <c r="H245" s="34">
        <v>4880.9</v>
      </c>
      <c r="I245" s="34">
        <v>4157.33</v>
      </c>
      <c r="J245" s="54">
        <v>1</v>
      </c>
      <c r="K245" s="34" t="s">
        <v>3064</v>
      </c>
      <c r="L245" s="34" t="s">
        <v>3368</v>
      </c>
      <c r="M245" s="34" t="s">
        <v>152</v>
      </c>
      <c r="N245" s="34" t="s">
        <v>3073</v>
      </c>
      <c r="O245" s="34" t="s">
        <v>3402</v>
      </c>
      <c r="P245" s="34" t="s">
        <v>3403</v>
      </c>
      <c r="Q245" s="34" t="s">
        <v>2108</v>
      </c>
      <c r="R245" s="61">
        <v>1</v>
      </c>
    </row>
    <row r="246" spans="1:16">
      <c r="A246" s="3">
        <v>245</v>
      </c>
      <c r="B246" t="s">
        <v>21</v>
      </c>
      <c r="C246" s="35" t="s">
        <v>3406</v>
      </c>
      <c r="D246" s="33" t="s">
        <v>3407</v>
      </c>
      <c r="E246" s="35" t="s">
        <v>3071</v>
      </c>
      <c r="F246" s="35" t="s">
        <v>3071</v>
      </c>
      <c r="G246" s="36">
        <v>8392.93</v>
      </c>
      <c r="H246" s="36">
        <v>4731.57</v>
      </c>
      <c r="I246" s="36">
        <v>3661.36</v>
      </c>
      <c r="J246" s="55">
        <v>1</v>
      </c>
      <c r="K246" s="56" t="s">
        <v>142</v>
      </c>
      <c r="L246" s="57">
        <v>48</v>
      </c>
      <c r="M246" s="56" t="s">
        <v>3311</v>
      </c>
      <c r="N246" s="35"/>
      <c r="O246" s="35" t="s">
        <v>3408</v>
      </c>
      <c r="P246" s="35" t="s">
        <v>3409</v>
      </c>
    </row>
    <row r="247" spans="1:16">
      <c r="A247" s="3">
        <v>246</v>
      </c>
      <c r="B247" t="s">
        <v>21</v>
      </c>
      <c r="C247" s="35" t="s">
        <v>3406</v>
      </c>
      <c r="D247" s="33" t="s">
        <v>3410</v>
      </c>
      <c r="E247" s="35" t="s">
        <v>3071</v>
      </c>
      <c r="F247" s="35" t="s">
        <v>3071</v>
      </c>
      <c r="G247" s="36">
        <v>8392.94</v>
      </c>
      <c r="H247" s="36">
        <v>4731.57</v>
      </c>
      <c r="I247" s="36">
        <v>3661.37</v>
      </c>
      <c r="J247" s="55">
        <v>1</v>
      </c>
      <c r="K247" s="56" t="s">
        <v>142</v>
      </c>
      <c r="L247" s="57">
        <v>48</v>
      </c>
      <c r="M247" s="56" t="s">
        <v>3311</v>
      </c>
      <c r="N247" s="35"/>
      <c r="O247" s="35" t="s">
        <v>3408</v>
      </c>
      <c r="P247" s="35" t="s">
        <v>3409</v>
      </c>
    </row>
    <row r="248" spans="1:16">
      <c r="A248" s="3">
        <v>247</v>
      </c>
      <c r="B248" t="s">
        <v>21</v>
      </c>
      <c r="C248" s="35" t="s">
        <v>3345</v>
      </c>
      <c r="D248" s="225" t="s">
        <v>3411</v>
      </c>
      <c r="E248" s="35" t="s">
        <v>3071</v>
      </c>
      <c r="F248" s="35" t="s">
        <v>3071</v>
      </c>
      <c r="G248" s="36">
        <v>7555.75</v>
      </c>
      <c r="H248" s="36">
        <v>4438.43</v>
      </c>
      <c r="I248" s="36">
        <v>3117.32</v>
      </c>
      <c r="J248" s="55">
        <v>1</v>
      </c>
      <c r="K248" s="56" t="s">
        <v>142</v>
      </c>
      <c r="L248" s="57">
        <v>48</v>
      </c>
      <c r="M248" s="56" t="s">
        <v>3391</v>
      </c>
      <c r="N248" s="35"/>
      <c r="O248" s="35" t="s">
        <v>3412</v>
      </c>
      <c r="P248" s="35" t="s">
        <v>3413</v>
      </c>
    </row>
    <row r="249" ht="168" spans="1:36">
      <c r="A249" s="3">
        <v>248</v>
      </c>
      <c r="B249" t="s">
        <v>19</v>
      </c>
      <c r="C249" s="38" t="s">
        <v>3414</v>
      </c>
      <c r="D249" s="39" t="s">
        <v>3415</v>
      </c>
      <c r="E249" s="38" t="s">
        <v>3416</v>
      </c>
      <c r="F249" s="38" t="s">
        <v>3416</v>
      </c>
      <c r="G249" s="38"/>
      <c r="H249" s="38"/>
      <c r="I249" s="38"/>
      <c r="J249" s="38">
        <v>3</v>
      </c>
      <c r="K249" s="38" t="s">
        <v>142</v>
      </c>
      <c r="L249" s="38"/>
      <c r="M249" s="38" t="s">
        <v>3417</v>
      </c>
      <c r="N249" s="38" t="s">
        <v>3418</v>
      </c>
      <c r="O249" s="38" t="s">
        <v>3419</v>
      </c>
      <c r="P249" s="39" t="s">
        <v>3420</v>
      </c>
      <c r="Q249" s="38"/>
      <c r="R249" s="39" t="s">
        <v>3421</v>
      </c>
      <c r="S249" s="38"/>
      <c r="T249" s="38" t="s">
        <v>15</v>
      </c>
      <c r="U249" s="38" t="s">
        <v>3071</v>
      </c>
      <c r="V249" s="38">
        <v>339</v>
      </c>
      <c r="W249" s="38"/>
      <c r="X249" s="38" t="s">
        <v>3422</v>
      </c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</row>
  </sheetData>
  <conditionalFormatting sqref="D1">
    <cfRule type="duplicateValues" dxfId="0" priority="8"/>
  </conditionalFormatting>
  <conditionalFormatting sqref="D238">
    <cfRule type="duplicateValues" dxfId="0" priority="5"/>
  </conditionalFormatting>
  <conditionalFormatting sqref="D239">
    <cfRule type="duplicateValues" dxfId="0" priority="3"/>
    <cfRule type="duplicateValues" dxfId="0" priority="2"/>
    <cfRule type="duplicateValues" dxfId="0" priority="1"/>
  </conditionalFormatting>
  <conditionalFormatting sqref="D3:D7">
    <cfRule type="duplicateValues" dxfId="0" priority="7"/>
  </conditionalFormatting>
  <conditionalFormatting sqref="D234:D235">
    <cfRule type="duplicateValues" dxfId="0" priority="6"/>
  </conditionalFormatting>
  <conditionalFormatting sqref="D240:D242">
    <cfRule type="duplicateValues" dxfId="0" priority="4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0"/>
  <sheetViews>
    <sheetView zoomScale="90" zoomScaleNormal="90" workbookViewId="0">
      <pane ySplit="1" topLeftCell="A2" activePane="bottomLeft" state="frozen"/>
      <selection/>
      <selection pane="bottomLeft" activeCell="E143" sqref="E143"/>
    </sheetView>
  </sheetViews>
  <sheetFormatPr defaultColWidth="9.87272727272727" defaultRowHeight="14"/>
  <cols>
    <col min="1" max="11" width="15.1272727272727" style="81" customWidth="1"/>
    <col min="12" max="16384" width="9.87272727272727" style="81"/>
  </cols>
  <sheetData>
    <row r="1" s="105" customFormat="1" ht="56" spans="1:11">
      <c r="A1" s="3" t="s">
        <v>0</v>
      </c>
      <c r="B1" s="3" t="s">
        <v>22</v>
      </c>
      <c r="C1" s="165" t="s">
        <v>23</v>
      </c>
      <c r="D1" s="165" t="s">
        <v>24</v>
      </c>
      <c r="E1" s="3" t="s">
        <v>25</v>
      </c>
      <c r="F1" s="3" t="s">
        <v>26</v>
      </c>
      <c r="G1" s="3" t="s">
        <v>27</v>
      </c>
      <c r="H1" s="3" t="s">
        <v>28</v>
      </c>
      <c r="I1" s="176" t="s">
        <v>29</v>
      </c>
      <c r="J1" s="176" t="s">
        <v>30</v>
      </c>
      <c r="K1" s="165" t="s">
        <v>31</v>
      </c>
    </row>
    <row r="2" s="105" customFormat="1" spans="1:11">
      <c r="A2" s="166" t="s">
        <v>6</v>
      </c>
      <c r="B2" s="3" t="s">
        <v>32</v>
      </c>
      <c r="C2" s="166" t="s">
        <v>33</v>
      </c>
      <c r="D2" s="166" t="s">
        <v>34</v>
      </c>
      <c r="E2" s="166" t="s">
        <v>35</v>
      </c>
      <c r="F2" s="166">
        <v>16</v>
      </c>
      <c r="G2" s="166"/>
      <c r="H2" s="167"/>
      <c r="I2" s="177">
        <v>895</v>
      </c>
      <c r="J2" s="178">
        <f>I2*F2</f>
        <v>14320</v>
      </c>
      <c r="K2" s="166" t="s">
        <v>36</v>
      </c>
    </row>
    <row r="3" s="105" customFormat="1" spans="1:11">
      <c r="A3" s="166" t="s">
        <v>6</v>
      </c>
      <c r="B3" s="3" t="s">
        <v>32</v>
      </c>
      <c r="C3" s="166" t="s">
        <v>33</v>
      </c>
      <c r="D3" s="166" t="s">
        <v>37</v>
      </c>
      <c r="E3" s="166" t="s">
        <v>35</v>
      </c>
      <c r="F3" s="166">
        <v>1</v>
      </c>
      <c r="G3" s="166"/>
      <c r="H3" s="167"/>
      <c r="I3" s="177">
        <v>497</v>
      </c>
      <c r="J3" s="178">
        <f>I3*F3</f>
        <v>497</v>
      </c>
      <c r="K3" s="166" t="s">
        <v>36</v>
      </c>
    </row>
    <row r="4" s="105" customFormat="1" spans="1:11">
      <c r="A4" s="166" t="s">
        <v>6</v>
      </c>
      <c r="B4" s="3" t="s">
        <v>32</v>
      </c>
      <c r="C4" s="166" t="s">
        <v>38</v>
      </c>
      <c r="D4" s="166" t="s">
        <v>39</v>
      </c>
      <c r="E4" s="166" t="s">
        <v>40</v>
      </c>
      <c r="F4" s="166">
        <v>5</v>
      </c>
      <c r="G4" s="166">
        <v>40</v>
      </c>
      <c r="H4" s="167"/>
      <c r="I4" s="7">
        <v>102</v>
      </c>
      <c r="J4" s="178">
        <f>I4*F4</f>
        <v>510</v>
      </c>
      <c r="K4" s="166"/>
    </row>
    <row r="5" s="105" customFormat="1" spans="1:11">
      <c r="A5" s="166" t="s">
        <v>6</v>
      </c>
      <c r="B5" s="3" t="s">
        <v>32</v>
      </c>
      <c r="C5" s="166" t="s">
        <v>41</v>
      </c>
      <c r="D5" s="24" t="s">
        <v>42</v>
      </c>
      <c r="E5" s="166" t="s">
        <v>40</v>
      </c>
      <c r="F5" s="166">
        <v>15</v>
      </c>
      <c r="G5" s="166">
        <v>15</v>
      </c>
      <c r="H5" s="167"/>
      <c r="I5" s="7">
        <v>16</v>
      </c>
      <c r="J5" s="178">
        <f>I5*F5</f>
        <v>240</v>
      </c>
      <c r="K5" s="166"/>
    </row>
    <row r="6" s="105" customFormat="1" spans="1:11">
      <c r="A6" s="166" t="s">
        <v>6</v>
      </c>
      <c r="B6" s="3" t="s">
        <v>32</v>
      </c>
      <c r="C6" s="166" t="s">
        <v>43</v>
      </c>
      <c r="D6" s="24" t="s">
        <v>44</v>
      </c>
      <c r="E6" s="166" t="s">
        <v>40</v>
      </c>
      <c r="F6" s="166">
        <v>2</v>
      </c>
      <c r="G6" s="166">
        <v>36</v>
      </c>
      <c r="H6" s="167"/>
      <c r="I6" s="177" t="s">
        <v>45</v>
      </c>
      <c r="J6" s="179">
        <f>G6/1000*2430</f>
        <v>87.48</v>
      </c>
      <c r="K6" s="166"/>
    </row>
    <row r="7" s="105" customFormat="1" spans="1:11">
      <c r="A7" s="166" t="s">
        <v>6</v>
      </c>
      <c r="B7" s="3" t="s">
        <v>32</v>
      </c>
      <c r="C7" s="166" t="s">
        <v>46</v>
      </c>
      <c r="D7" s="3" t="s">
        <v>46</v>
      </c>
      <c r="E7" s="166" t="s">
        <v>40</v>
      </c>
      <c r="F7" s="166">
        <v>2</v>
      </c>
      <c r="G7" s="167"/>
      <c r="H7" s="167">
        <v>0.45</v>
      </c>
      <c r="I7" s="177" t="s">
        <v>47</v>
      </c>
      <c r="J7" s="179">
        <f>F7*(865*H7+211)</f>
        <v>1200.5</v>
      </c>
      <c r="K7" s="166"/>
    </row>
    <row r="8" s="105" customFormat="1" spans="1:11">
      <c r="A8" s="166" t="s">
        <v>6</v>
      </c>
      <c r="B8" s="3" t="s">
        <v>32</v>
      </c>
      <c r="C8" s="166" t="s">
        <v>48</v>
      </c>
      <c r="D8" s="166" t="s">
        <v>49</v>
      </c>
      <c r="E8" s="166" t="s">
        <v>50</v>
      </c>
      <c r="F8" s="166">
        <v>931</v>
      </c>
      <c r="G8" s="166">
        <v>660</v>
      </c>
      <c r="H8" s="167">
        <v>0.23</v>
      </c>
      <c r="I8" s="177" t="s">
        <v>51</v>
      </c>
      <c r="J8" s="179">
        <f>G8/1000*16320*H8</f>
        <v>2477.376</v>
      </c>
      <c r="K8" s="180"/>
    </row>
    <row r="9" s="105" customFormat="1" spans="1:11">
      <c r="A9" s="168" t="s">
        <v>6</v>
      </c>
      <c r="B9" s="3" t="s">
        <v>32</v>
      </c>
      <c r="C9" s="169" t="s">
        <v>52</v>
      </c>
      <c r="D9" s="169" t="s">
        <v>52</v>
      </c>
      <c r="E9" s="169" t="s">
        <v>35</v>
      </c>
      <c r="F9" s="152">
        <v>2</v>
      </c>
      <c r="G9" s="152"/>
      <c r="H9" s="170"/>
      <c r="I9" s="179">
        <v>81</v>
      </c>
      <c r="J9" s="179">
        <f>F9*I9</f>
        <v>162</v>
      </c>
      <c r="K9" s="169" t="s">
        <v>53</v>
      </c>
    </row>
    <row r="10" s="105" customFormat="1" spans="1:11">
      <c r="A10" s="168" t="s">
        <v>6</v>
      </c>
      <c r="B10" s="3" t="s">
        <v>32</v>
      </c>
      <c r="C10" s="169" t="s">
        <v>54</v>
      </c>
      <c r="D10" s="171" t="s">
        <v>55</v>
      </c>
      <c r="E10" s="169" t="s">
        <v>35</v>
      </c>
      <c r="F10" s="152">
        <v>1</v>
      </c>
      <c r="G10" s="152"/>
      <c r="H10" s="170"/>
      <c r="I10" s="179">
        <v>108</v>
      </c>
      <c r="J10" s="179">
        <v>108</v>
      </c>
      <c r="K10" s="169" t="s">
        <v>56</v>
      </c>
    </row>
    <row r="11" s="105" customFormat="1" spans="1:11">
      <c r="A11" s="168" t="s">
        <v>6</v>
      </c>
      <c r="B11" s="3" t="s">
        <v>32</v>
      </c>
      <c r="C11" s="169" t="s">
        <v>57</v>
      </c>
      <c r="D11" s="171" t="s">
        <v>58</v>
      </c>
      <c r="E11" s="169" t="s">
        <v>35</v>
      </c>
      <c r="F11" s="152">
        <v>1</v>
      </c>
      <c r="G11" s="152"/>
      <c r="H11" s="170"/>
      <c r="I11" s="179">
        <f>902-267</f>
        <v>635</v>
      </c>
      <c r="J11" s="179">
        <v>635</v>
      </c>
      <c r="K11" s="171" t="s">
        <v>59</v>
      </c>
    </row>
    <row r="12" s="105" customFormat="1" spans="1:11">
      <c r="A12" s="168" t="s">
        <v>6</v>
      </c>
      <c r="B12" s="3" t="s">
        <v>32</v>
      </c>
      <c r="C12" s="169" t="s">
        <v>41</v>
      </c>
      <c r="D12" s="169" t="s">
        <v>42</v>
      </c>
      <c r="E12" s="169" t="s">
        <v>40</v>
      </c>
      <c r="F12" s="152">
        <v>1</v>
      </c>
      <c r="G12" s="152"/>
      <c r="H12" s="170"/>
      <c r="I12" s="179">
        <v>16</v>
      </c>
      <c r="J12" s="179">
        <v>16</v>
      </c>
      <c r="K12" s="171"/>
    </row>
    <row r="13" s="105" customFormat="1" spans="1:11">
      <c r="A13" s="168" t="s">
        <v>6</v>
      </c>
      <c r="B13" s="3" t="s">
        <v>32</v>
      </c>
      <c r="C13" s="172" t="s">
        <v>60</v>
      </c>
      <c r="D13" s="172" t="s">
        <v>60</v>
      </c>
      <c r="E13" s="169" t="s">
        <v>40</v>
      </c>
      <c r="F13" s="152">
        <v>1</v>
      </c>
      <c r="G13" s="152"/>
      <c r="H13" s="170"/>
      <c r="I13" s="179">
        <v>235</v>
      </c>
      <c r="J13" s="179">
        <v>235</v>
      </c>
      <c r="K13" s="171"/>
    </row>
    <row r="14" s="105" customFormat="1" spans="1:11">
      <c r="A14" s="168" t="s">
        <v>6</v>
      </c>
      <c r="B14" s="3" t="s">
        <v>32</v>
      </c>
      <c r="C14" s="169" t="s">
        <v>61</v>
      </c>
      <c r="D14" s="169" t="s">
        <v>39</v>
      </c>
      <c r="E14" s="169" t="s">
        <v>40</v>
      </c>
      <c r="F14" s="152">
        <v>2</v>
      </c>
      <c r="G14" s="152"/>
      <c r="H14" s="170"/>
      <c r="I14" s="179">
        <v>102</v>
      </c>
      <c r="J14" s="179">
        <v>204</v>
      </c>
      <c r="K14" s="171"/>
    </row>
    <row r="15" s="105" customFormat="1" spans="1:11">
      <c r="A15" s="168" t="s">
        <v>6</v>
      </c>
      <c r="B15" s="3" t="s">
        <v>32</v>
      </c>
      <c r="C15" s="169" t="s">
        <v>62</v>
      </c>
      <c r="D15" s="171" t="s">
        <v>44</v>
      </c>
      <c r="E15" s="169" t="s">
        <v>40</v>
      </c>
      <c r="F15" s="152">
        <v>1</v>
      </c>
      <c r="G15" s="152">
        <v>25</v>
      </c>
      <c r="H15" s="170"/>
      <c r="I15" s="177" t="s">
        <v>45</v>
      </c>
      <c r="J15" s="179">
        <f t="shared" ref="J15:J19" si="0">G15/1000*2430</f>
        <v>60.75</v>
      </c>
      <c r="K15" s="171"/>
    </row>
    <row r="16" s="105" customFormat="1" spans="1:11">
      <c r="A16" s="168" t="s">
        <v>6</v>
      </c>
      <c r="B16" s="3" t="s">
        <v>32</v>
      </c>
      <c r="C16" s="169" t="s">
        <v>63</v>
      </c>
      <c r="D16" s="171" t="s">
        <v>44</v>
      </c>
      <c r="E16" s="169" t="s">
        <v>40</v>
      </c>
      <c r="F16" s="152">
        <v>3</v>
      </c>
      <c r="G16" s="152">
        <v>3</v>
      </c>
      <c r="H16" s="170"/>
      <c r="I16" s="177" t="s">
        <v>45</v>
      </c>
      <c r="J16" s="179">
        <f t="shared" si="0"/>
        <v>7.29</v>
      </c>
      <c r="K16" s="171"/>
    </row>
    <row r="17" s="105" customFormat="1" spans="1:11">
      <c r="A17" s="168" t="s">
        <v>6</v>
      </c>
      <c r="B17" s="3" t="s">
        <v>32</v>
      </c>
      <c r="C17" s="169" t="s">
        <v>64</v>
      </c>
      <c r="D17" s="171" t="s">
        <v>44</v>
      </c>
      <c r="E17" s="169" t="s">
        <v>40</v>
      </c>
      <c r="F17" s="152">
        <v>1</v>
      </c>
      <c r="G17" s="152">
        <v>0.5</v>
      </c>
      <c r="H17" s="170"/>
      <c r="I17" s="177" t="s">
        <v>45</v>
      </c>
      <c r="J17" s="179">
        <f t="shared" si="0"/>
        <v>1.215</v>
      </c>
      <c r="K17" s="171"/>
    </row>
    <row r="18" s="105" customFormat="1" spans="1:11">
      <c r="A18" s="168" t="s">
        <v>6</v>
      </c>
      <c r="B18" s="3" t="s">
        <v>32</v>
      </c>
      <c r="C18" s="169" t="s">
        <v>65</v>
      </c>
      <c r="D18" s="171" t="s">
        <v>44</v>
      </c>
      <c r="E18" s="169" t="s">
        <v>40</v>
      </c>
      <c r="F18" s="152">
        <v>1</v>
      </c>
      <c r="G18" s="173">
        <v>0.3</v>
      </c>
      <c r="H18" s="170"/>
      <c r="I18" s="177" t="s">
        <v>45</v>
      </c>
      <c r="J18" s="179">
        <f t="shared" si="0"/>
        <v>0.729</v>
      </c>
      <c r="K18" s="171"/>
    </row>
    <row r="19" s="105" customFormat="1" spans="1:11">
      <c r="A19" s="168" t="s">
        <v>6</v>
      </c>
      <c r="B19" s="3" t="s">
        <v>32</v>
      </c>
      <c r="C19" s="169" t="s">
        <v>66</v>
      </c>
      <c r="D19" s="171" t="s">
        <v>44</v>
      </c>
      <c r="E19" s="169" t="s">
        <v>40</v>
      </c>
      <c r="F19" s="152">
        <v>1</v>
      </c>
      <c r="G19" s="152">
        <v>0.5</v>
      </c>
      <c r="H19" s="170"/>
      <c r="I19" s="177" t="s">
        <v>45</v>
      </c>
      <c r="J19" s="179">
        <f t="shared" si="0"/>
        <v>1.215</v>
      </c>
      <c r="K19" s="171"/>
    </row>
    <row r="20" s="105" customFormat="1" spans="1:11">
      <c r="A20" s="168" t="s">
        <v>6</v>
      </c>
      <c r="B20" s="3" t="s">
        <v>32</v>
      </c>
      <c r="C20" s="169" t="s">
        <v>34</v>
      </c>
      <c r="D20" s="171" t="s">
        <v>67</v>
      </c>
      <c r="E20" s="169" t="s">
        <v>35</v>
      </c>
      <c r="F20" s="152">
        <v>3</v>
      </c>
      <c r="G20" s="152"/>
      <c r="H20" s="170"/>
      <c r="I20" s="177">
        <v>895</v>
      </c>
      <c r="J20" s="178">
        <f t="shared" ref="J20:J23" si="1">I20*F20</f>
        <v>2685</v>
      </c>
      <c r="K20" s="169" t="s">
        <v>36</v>
      </c>
    </row>
    <row r="21" s="105" customFormat="1" spans="1:11">
      <c r="A21" s="168" t="s">
        <v>6</v>
      </c>
      <c r="B21" s="3" t="s">
        <v>32</v>
      </c>
      <c r="C21" s="169" t="s">
        <v>61</v>
      </c>
      <c r="D21" s="169" t="s">
        <v>39</v>
      </c>
      <c r="E21" s="169" t="s">
        <v>40</v>
      </c>
      <c r="F21" s="152">
        <v>1</v>
      </c>
      <c r="G21" s="152"/>
      <c r="H21" s="170"/>
      <c r="I21" s="179">
        <v>102</v>
      </c>
      <c r="J21" s="178">
        <f t="shared" si="1"/>
        <v>102</v>
      </c>
      <c r="K21" s="169"/>
    </row>
    <row r="22" s="105" customFormat="1" spans="1:11">
      <c r="A22" s="168" t="s">
        <v>6</v>
      </c>
      <c r="B22" s="3" t="s">
        <v>32</v>
      </c>
      <c r="C22" s="169" t="s">
        <v>38</v>
      </c>
      <c r="D22" s="169" t="s">
        <v>39</v>
      </c>
      <c r="E22" s="169" t="s">
        <v>40</v>
      </c>
      <c r="F22" s="152">
        <v>7</v>
      </c>
      <c r="G22" s="152"/>
      <c r="H22" s="170"/>
      <c r="I22" s="179">
        <v>102</v>
      </c>
      <c r="J22" s="178">
        <f t="shared" si="1"/>
        <v>714</v>
      </c>
      <c r="K22" s="169"/>
    </row>
    <row r="23" s="105" customFormat="1" spans="1:11">
      <c r="A23" s="168" t="s">
        <v>6</v>
      </c>
      <c r="B23" s="3" t="s">
        <v>32</v>
      </c>
      <c r="C23" s="169" t="s">
        <v>41</v>
      </c>
      <c r="D23" s="174" t="s">
        <v>42</v>
      </c>
      <c r="E23" s="169" t="s">
        <v>40</v>
      </c>
      <c r="F23" s="152">
        <v>1</v>
      </c>
      <c r="G23" s="152"/>
      <c r="H23" s="170"/>
      <c r="I23" s="181">
        <v>16</v>
      </c>
      <c r="J23" s="178">
        <f t="shared" si="1"/>
        <v>16</v>
      </c>
      <c r="K23" s="169"/>
    </row>
    <row r="24" s="105" customFormat="1" spans="1:11">
      <c r="A24" s="168" t="s">
        <v>6</v>
      </c>
      <c r="B24" s="3" t="s">
        <v>32</v>
      </c>
      <c r="C24" s="169" t="s">
        <v>64</v>
      </c>
      <c r="D24" s="171" t="s">
        <v>44</v>
      </c>
      <c r="E24" s="169" t="s">
        <v>40</v>
      </c>
      <c r="F24" s="152">
        <v>1</v>
      </c>
      <c r="G24" s="152">
        <v>0.5</v>
      </c>
      <c r="H24" s="170"/>
      <c r="I24" s="177" t="s">
        <v>45</v>
      </c>
      <c r="J24" s="179">
        <f t="shared" ref="J24:J30" si="2">G24/1000*2430</f>
        <v>1.215</v>
      </c>
      <c r="K24" s="182"/>
    </row>
    <row r="25" s="105" customFormat="1" spans="1:11">
      <c r="A25" s="168" t="s">
        <v>6</v>
      </c>
      <c r="B25" s="3" t="s">
        <v>32</v>
      </c>
      <c r="C25" s="169" t="s">
        <v>63</v>
      </c>
      <c r="D25" s="171" t="s">
        <v>44</v>
      </c>
      <c r="E25" s="169" t="s">
        <v>40</v>
      </c>
      <c r="F25" s="152">
        <v>1</v>
      </c>
      <c r="G25" s="152">
        <v>1</v>
      </c>
      <c r="H25" s="170"/>
      <c r="I25" s="177" t="s">
        <v>45</v>
      </c>
      <c r="J25" s="179">
        <f t="shared" si="2"/>
        <v>2.43</v>
      </c>
      <c r="K25" s="182"/>
    </row>
    <row r="26" s="105" customFormat="1" spans="1:11">
      <c r="A26" s="168" t="s">
        <v>6</v>
      </c>
      <c r="B26" s="3" t="s">
        <v>32</v>
      </c>
      <c r="C26" s="169" t="s">
        <v>65</v>
      </c>
      <c r="D26" s="171" t="s">
        <v>44</v>
      </c>
      <c r="E26" s="169" t="s">
        <v>40</v>
      </c>
      <c r="F26" s="152">
        <v>2</v>
      </c>
      <c r="G26" s="152">
        <v>0.6</v>
      </c>
      <c r="H26" s="170"/>
      <c r="I26" s="177" t="s">
        <v>45</v>
      </c>
      <c r="J26" s="179">
        <f t="shared" si="2"/>
        <v>1.458</v>
      </c>
      <c r="K26" s="182"/>
    </row>
    <row r="27" s="105" customFormat="1" spans="1:11">
      <c r="A27" s="168" t="s">
        <v>6</v>
      </c>
      <c r="B27" s="3" t="s">
        <v>32</v>
      </c>
      <c r="C27" s="169" t="s">
        <v>68</v>
      </c>
      <c r="D27" s="171" t="s">
        <v>44</v>
      </c>
      <c r="E27" s="169" t="s">
        <v>40</v>
      </c>
      <c r="F27" s="152">
        <v>3</v>
      </c>
      <c r="G27" s="152">
        <v>3.6</v>
      </c>
      <c r="H27" s="170"/>
      <c r="I27" s="177" t="s">
        <v>45</v>
      </c>
      <c r="J27" s="179">
        <f t="shared" si="2"/>
        <v>8.748</v>
      </c>
      <c r="K27" s="182"/>
    </row>
    <row r="28" s="105" customFormat="1" spans="1:11">
      <c r="A28" s="168" t="s">
        <v>6</v>
      </c>
      <c r="B28" s="3" t="s">
        <v>32</v>
      </c>
      <c r="C28" s="169" t="s">
        <v>69</v>
      </c>
      <c r="D28" s="171" t="s">
        <v>44</v>
      </c>
      <c r="E28" s="169" t="s">
        <v>40</v>
      </c>
      <c r="F28" s="152">
        <v>1</v>
      </c>
      <c r="G28" s="152">
        <v>3</v>
      </c>
      <c r="H28" s="170"/>
      <c r="I28" s="177" t="s">
        <v>45</v>
      </c>
      <c r="J28" s="179">
        <f t="shared" si="2"/>
        <v>7.29</v>
      </c>
      <c r="K28" s="182"/>
    </row>
    <row r="29" s="105" customFormat="1" spans="1:11">
      <c r="A29" s="168" t="s">
        <v>6</v>
      </c>
      <c r="B29" s="3" t="s">
        <v>32</v>
      </c>
      <c r="C29" s="169" t="s">
        <v>70</v>
      </c>
      <c r="D29" s="171" t="s">
        <v>44</v>
      </c>
      <c r="E29" s="169" t="s">
        <v>40</v>
      </c>
      <c r="F29" s="152">
        <v>1</v>
      </c>
      <c r="G29" s="152">
        <v>4</v>
      </c>
      <c r="H29" s="170"/>
      <c r="I29" s="177" t="s">
        <v>45</v>
      </c>
      <c r="J29" s="179">
        <f t="shared" si="2"/>
        <v>9.72</v>
      </c>
      <c r="K29" s="182"/>
    </row>
    <row r="30" s="105" customFormat="1" spans="1:11">
      <c r="A30" s="168" t="s">
        <v>6</v>
      </c>
      <c r="B30" s="3" t="s">
        <v>32</v>
      </c>
      <c r="C30" s="169" t="s">
        <v>71</v>
      </c>
      <c r="D30" s="171" t="s">
        <v>44</v>
      </c>
      <c r="E30" s="169" t="s">
        <v>40</v>
      </c>
      <c r="F30" s="152">
        <v>1</v>
      </c>
      <c r="G30" s="152">
        <v>1</v>
      </c>
      <c r="H30" s="170"/>
      <c r="I30" s="177" t="s">
        <v>45</v>
      </c>
      <c r="J30" s="179">
        <f t="shared" si="2"/>
        <v>2.43</v>
      </c>
      <c r="K30" s="182"/>
    </row>
    <row r="31" s="105" customFormat="1" spans="1:11">
      <c r="A31" s="168" t="s">
        <v>6</v>
      </c>
      <c r="B31" s="3" t="s">
        <v>32</v>
      </c>
      <c r="C31" s="169" t="s">
        <v>72</v>
      </c>
      <c r="D31" s="169" t="s">
        <v>72</v>
      </c>
      <c r="E31" s="169" t="s">
        <v>40</v>
      </c>
      <c r="F31" s="152">
        <v>1</v>
      </c>
      <c r="G31" s="152">
        <v>245</v>
      </c>
      <c r="H31" s="170"/>
      <c r="I31" s="177" t="s">
        <v>73</v>
      </c>
      <c r="J31" s="179">
        <f>G31/1000*5260</f>
        <v>1288.7</v>
      </c>
      <c r="K31" s="169" t="s">
        <v>74</v>
      </c>
    </row>
    <row r="32" s="105" customFormat="1" spans="1:11">
      <c r="A32" s="168" t="s">
        <v>6</v>
      </c>
      <c r="B32" s="3" t="s">
        <v>32</v>
      </c>
      <c r="C32" s="169" t="s">
        <v>75</v>
      </c>
      <c r="D32" s="171" t="s">
        <v>44</v>
      </c>
      <c r="E32" s="169" t="s">
        <v>40</v>
      </c>
      <c r="F32" s="152">
        <v>1</v>
      </c>
      <c r="G32" s="152">
        <v>0.5</v>
      </c>
      <c r="H32" s="170"/>
      <c r="I32" s="177" t="s">
        <v>45</v>
      </c>
      <c r="J32" s="179">
        <f>G32/1000*2430</f>
        <v>1.215</v>
      </c>
      <c r="K32" s="182"/>
    </row>
    <row r="33" s="105" customFormat="1" spans="1:11">
      <c r="A33" s="168" t="s">
        <v>6</v>
      </c>
      <c r="B33" s="3" t="s">
        <v>32</v>
      </c>
      <c r="C33" s="169" t="s">
        <v>76</v>
      </c>
      <c r="D33" s="169" t="s">
        <v>39</v>
      </c>
      <c r="E33" s="169" t="s">
        <v>40</v>
      </c>
      <c r="F33" s="152">
        <v>2</v>
      </c>
      <c r="G33" s="152"/>
      <c r="H33" s="170"/>
      <c r="I33" s="179">
        <v>102</v>
      </c>
      <c r="J33" s="179">
        <v>204</v>
      </c>
      <c r="K33" s="169"/>
    </row>
    <row r="34" s="45" customFormat="1" spans="1:11">
      <c r="A34" s="168" t="s">
        <v>6</v>
      </c>
      <c r="B34" s="3" t="s">
        <v>32</v>
      </c>
      <c r="C34" s="169" t="s">
        <v>46</v>
      </c>
      <c r="D34" s="171" t="s">
        <v>77</v>
      </c>
      <c r="E34" s="169" t="s">
        <v>40</v>
      </c>
      <c r="F34" s="152">
        <v>7</v>
      </c>
      <c r="G34" s="24"/>
      <c r="H34" s="170">
        <v>0.45</v>
      </c>
      <c r="I34" s="177" t="s">
        <v>47</v>
      </c>
      <c r="J34" s="179">
        <f>F34*(865*H34+211)</f>
        <v>4201.75</v>
      </c>
      <c r="K34" s="169"/>
    </row>
    <row r="35" s="45" customFormat="1" spans="1:11">
      <c r="A35" s="168" t="s">
        <v>6</v>
      </c>
      <c r="B35" s="3" t="s">
        <v>32</v>
      </c>
      <c r="C35" s="169" t="s">
        <v>78</v>
      </c>
      <c r="D35" s="171" t="s">
        <v>79</v>
      </c>
      <c r="E35" s="169" t="s">
        <v>50</v>
      </c>
      <c r="F35" s="152">
        <v>1</v>
      </c>
      <c r="G35" s="152">
        <v>0.6</v>
      </c>
      <c r="H35" s="170">
        <v>0.7</v>
      </c>
      <c r="I35" s="176" t="s">
        <v>80</v>
      </c>
      <c r="J35" s="179">
        <f>G35/1000*61680*H35</f>
        <v>25.9056</v>
      </c>
      <c r="K35" s="182"/>
    </row>
    <row r="36" s="45" customFormat="1" spans="1:11">
      <c r="A36" s="168" t="s">
        <v>6</v>
      </c>
      <c r="B36" s="3" t="s">
        <v>32</v>
      </c>
      <c r="C36" s="175" t="s">
        <v>49</v>
      </c>
      <c r="D36" s="171" t="s">
        <v>81</v>
      </c>
      <c r="E36" s="169" t="s">
        <v>50</v>
      </c>
      <c r="F36" s="152">
        <v>6</v>
      </c>
      <c r="G36" s="152">
        <v>5</v>
      </c>
      <c r="H36" s="170">
        <v>0.23</v>
      </c>
      <c r="I36" s="176" t="s">
        <v>82</v>
      </c>
      <c r="J36" s="179">
        <f>G36/1000*16320*H36</f>
        <v>18.768</v>
      </c>
      <c r="K36" s="182"/>
    </row>
    <row r="37" s="105" customFormat="1" spans="1:11">
      <c r="A37" s="152" t="s">
        <v>7</v>
      </c>
      <c r="B37" s="3" t="s">
        <v>32</v>
      </c>
      <c r="C37" s="152" t="s">
        <v>83</v>
      </c>
      <c r="D37" s="152" t="s">
        <v>81</v>
      </c>
      <c r="E37" s="152" t="s">
        <v>84</v>
      </c>
      <c r="F37" s="152">
        <v>114</v>
      </c>
      <c r="G37" s="152">
        <v>206</v>
      </c>
      <c r="H37" s="170">
        <v>0.23</v>
      </c>
      <c r="I37" s="176" t="s">
        <v>82</v>
      </c>
      <c r="J37" s="179">
        <f>G37/1000*16320*H37</f>
        <v>773.2416</v>
      </c>
      <c r="K37" s="173" t="s">
        <v>85</v>
      </c>
    </row>
    <row r="38" s="105" customFormat="1" spans="1:11">
      <c r="A38" s="152" t="s">
        <v>7</v>
      </c>
      <c r="B38" s="3" t="s">
        <v>32</v>
      </c>
      <c r="C38" s="152" t="s">
        <v>86</v>
      </c>
      <c r="D38" s="152" t="s">
        <v>79</v>
      </c>
      <c r="E38" s="152" t="s">
        <v>84</v>
      </c>
      <c r="F38" s="152">
        <v>2</v>
      </c>
      <c r="G38" s="152">
        <v>0.9</v>
      </c>
      <c r="H38" s="170">
        <v>0.23</v>
      </c>
      <c r="I38" s="176" t="s">
        <v>80</v>
      </c>
      <c r="J38" s="179">
        <f>G38/1000*61680*H38</f>
        <v>12.76776</v>
      </c>
      <c r="K38" s="173" t="s">
        <v>85</v>
      </c>
    </row>
    <row r="39" s="105" customFormat="1" spans="1:11">
      <c r="A39" s="152" t="s">
        <v>7</v>
      </c>
      <c r="B39" s="3" t="s">
        <v>32</v>
      </c>
      <c r="C39" s="152" t="s">
        <v>87</v>
      </c>
      <c r="D39" s="24" t="s">
        <v>44</v>
      </c>
      <c r="E39" s="152" t="s">
        <v>88</v>
      </c>
      <c r="F39" s="152">
        <v>1</v>
      </c>
      <c r="G39" s="152">
        <v>7.5</v>
      </c>
      <c r="H39" s="170"/>
      <c r="I39" s="177" t="s">
        <v>45</v>
      </c>
      <c r="J39" s="179">
        <f>G39/1000*2430</f>
        <v>18.225</v>
      </c>
      <c r="K39" s="173" t="s">
        <v>85</v>
      </c>
    </row>
    <row r="40" s="105" customFormat="1" spans="1:11">
      <c r="A40" s="152" t="s">
        <v>7</v>
      </c>
      <c r="B40" s="3" t="s">
        <v>32</v>
      </c>
      <c r="C40" s="152" t="s">
        <v>87</v>
      </c>
      <c r="D40" s="24" t="s">
        <v>44</v>
      </c>
      <c r="E40" s="152" t="s">
        <v>88</v>
      </c>
      <c r="F40" s="152">
        <v>2</v>
      </c>
      <c r="G40" s="152">
        <v>71</v>
      </c>
      <c r="H40" s="152"/>
      <c r="I40" s="177" t="s">
        <v>45</v>
      </c>
      <c r="J40" s="179">
        <f>G40/1000*2430</f>
        <v>172.53</v>
      </c>
      <c r="K40" s="173" t="s">
        <v>85</v>
      </c>
    </row>
    <row r="41" s="105" customFormat="1" spans="1:11">
      <c r="A41" s="152" t="s">
        <v>7</v>
      </c>
      <c r="B41" s="3" t="s">
        <v>32</v>
      </c>
      <c r="C41" s="152" t="s">
        <v>37</v>
      </c>
      <c r="D41" s="3" t="s">
        <v>89</v>
      </c>
      <c r="E41" s="152" t="s">
        <v>35</v>
      </c>
      <c r="F41" s="152">
        <v>6</v>
      </c>
      <c r="G41" s="152" t="s">
        <v>12</v>
      </c>
      <c r="H41" s="152"/>
      <c r="I41" s="177">
        <v>497</v>
      </c>
      <c r="J41" s="179">
        <f t="shared" ref="J41:J46" si="3">I41*F41</f>
        <v>2982</v>
      </c>
      <c r="K41" s="173" t="s">
        <v>90</v>
      </c>
    </row>
    <row r="42" s="105" customFormat="1" spans="1:11">
      <c r="A42" s="152" t="s">
        <v>7</v>
      </c>
      <c r="B42" s="3" t="s">
        <v>32</v>
      </c>
      <c r="C42" s="152" t="s">
        <v>37</v>
      </c>
      <c r="D42" s="3" t="s">
        <v>89</v>
      </c>
      <c r="E42" s="152" t="s">
        <v>35</v>
      </c>
      <c r="F42" s="152">
        <v>2</v>
      </c>
      <c r="G42" s="152" t="s">
        <v>12</v>
      </c>
      <c r="H42" s="152"/>
      <c r="I42" s="177">
        <f>497-210</f>
        <v>287</v>
      </c>
      <c r="J42" s="179">
        <f t="shared" si="3"/>
        <v>574</v>
      </c>
      <c r="K42" s="173" t="s">
        <v>91</v>
      </c>
    </row>
    <row r="43" s="105" customFormat="1" spans="1:11">
      <c r="A43" s="152" t="s">
        <v>7</v>
      </c>
      <c r="B43" s="3" t="s">
        <v>32</v>
      </c>
      <c r="C43" s="152" t="s">
        <v>37</v>
      </c>
      <c r="D43" s="3" t="s">
        <v>89</v>
      </c>
      <c r="E43" s="152" t="s">
        <v>35</v>
      </c>
      <c r="F43" s="152">
        <v>1</v>
      </c>
      <c r="G43" s="152" t="s">
        <v>12</v>
      </c>
      <c r="H43" s="152"/>
      <c r="I43" s="177">
        <f>497-166</f>
        <v>331</v>
      </c>
      <c r="J43" s="179">
        <f t="shared" si="3"/>
        <v>331</v>
      </c>
      <c r="K43" s="173" t="s">
        <v>92</v>
      </c>
    </row>
    <row r="44" s="105" customFormat="1" spans="1:11">
      <c r="A44" s="152" t="s">
        <v>7</v>
      </c>
      <c r="B44" s="3" t="s">
        <v>32</v>
      </c>
      <c r="C44" s="152" t="s">
        <v>34</v>
      </c>
      <c r="D44" s="3" t="s">
        <v>67</v>
      </c>
      <c r="E44" s="152" t="s">
        <v>35</v>
      </c>
      <c r="F44" s="152">
        <v>29</v>
      </c>
      <c r="G44" s="152" t="s">
        <v>12</v>
      </c>
      <c r="H44" s="152"/>
      <c r="I44" s="177">
        <v>895</v>
      </c>
      <c r="J44" s="179">
        <f t="shared" si="3"/>
        <v>25955</v>
      </c>
      <c r="K44" s="173" t="s">
        <v>93</v>
      </c>
    </row>
    <row r="45" s="105" customFormat="1" spans="1:11">
      <c r="A45" s="152" t="s">
        <v>7</v>
      </c>
      <c r="B45" s="3" t="s">
        <v>32</v>
      </c>
      <c r="C45" s="152" t="s">
        <v>34</v>
      </c>
      <c r="D45" s="3" t="s">
        <v>67</v>
      </c>
      <c r="E45" s="152" t="s">
        <v>35</v>
      </c>
      <c r="F45" s="152">
        <v>4</v>
      </c>
      <c r="G45" s="152" t="s">
        <v>12</v>
      </c>
      <c r="H45" s="152"/>
      <c r="I45" s="177">
        <f>895-461</f>
        <v>434</v>
      </c>
      <c r="J45" s="179">
        <f t="shared" si="3"/>
        <v>1736</v>
      </c>
      <c r="K45" s="173" t="s">
        <v>94</v>
      </c>
    </row>
    <row r="46" s="105" customFormat="1" spans="1:11">
      <c r="A46" s="152" t="s">
        <v>7</v>
      </c>
      <c r="B46" s="3" t="s">
        <v>32</v>
      </c>
      <c r="C46" s="7" t="s">
        <v>95</v>
      </c>
      <c r="D46" s="3" t="s">
        <v>42</v>
      </c>
      <c r="E46" s="7" t="s">
        <v>40</v>
      </c>
      <c r="F46" s="7">
        <v>15</v>
      </c>
      <c r="G46" s="152" t="s">
        <v>12</v>
      </c>
      <c r="H46" s="7"/>
      <c r="I46" s="177">
        <v>16</v>
      </c>
      <c r="J46" s="179">
        <f t="shared" si="3"/>
        <v>240</v>
      </c>
      <c r="K46" s="173" t="s">
        <v>93</v>
      </c>
    </row>
    <row r="47" s="105" customFormat="1" spans="1:11">
      <c r="A47" s="152" t="s">
        <v>7</v>
      </c>
      <c r="B47" s="3" t="s">
        <v>32</v>
      </c>
      <c r="C47" s="7" t="s">
        <v>96</v>
      </c>
      <c r="D47" s="24" t="s">
        <v>44</v>
      </c>
      <c r="E47" s="152" t="s">
        <v>40</v>
      </c>
      <c r="F47" s="152">
        <v>1</v>
      </c>
      <c r="G47" s="7">
        <v>0.2</v>
      </c>
      <c r="H47" s="7"/>
      <c r="I47" s="177" t="s">
        <v>45</v>
      </c>
      <c r="J47" s="179">
        <f t="shared" ref="J47:J53" si="4">G47/1000*2430</f>
        <v>0.486</v>
      </c>
      <c r="K47" s="173" t="s">
        <v>85</v>
      </c>
    </row>
    <row r="48" s="105" customFormat="1" spans="1:11">
      <c r="A48" s="152" t="s">
        <v>7</v>
      </c>
      <c r="B48" s="3" t="s">
        <v>32</v>
      </c>
      <c r="C48" s="7" t="s">
        <v>65</v>
      </c>
      <c r="D48" s="24" t="s">
        <v>44</v>
      </c>
      <c r="E48" s="152" t="s">
        <v>40</v>
      </c>
      <c r="F48" s="152">
        <v>4</v>
      </c>
      <c r="G48" s="7">
        <v>1</v>
      </c>
      <c r="H48" s="7"/>
      <c r="I48" s="177" t="s">
        <v>45</v>
      </c>
      <c r="J48" s="179">
        <f t="shared" si="4"/>
        <v>2.43</v>
      </c>
      <c r="K48" s="173" t="s">
        <v>85</v>
      </c>
    </row>
    <row r="49" s="105" customFormat="1" spans="1:11">
      <c r="A49" s="152" t="s">
        <v>7</v>
      </c>
      <c r="B49" s="3" t="s">
        <v>32</v>
      </c>
      <c r="C49" s="7" t="s">
        <v>97</v>
      </c>
      <c r="D49" s="7" t="s">
        <v>39</v>
      </c>
      <c r="E49" s="152" t="s">
        <v>40</v>
      </c>
      <c r="F49" s="152">
        <v>8</v>
      </c>
      <c r="G49" s="7">
        <v>5.5</v>
      </c>
      <c r="H49" s="7"/>
      <c r="I49" s="177">
        <v>102</v>
      </c>
      <c r="J49" s="179">
        <f t="shared" ref="J49:J51" si="5">I49*F49</f>
        <v>816</v>
      </c>
      <c r="K49" s="173" t="s">
        <v>85</v>
      </c>
    </row>
    <row r="50" s="105" customFormat="1" spans="1:11">
      <c r="A50" s="152" t="s">
        <v>7</v>
      </c>
      <c r="B50" s="3" t="s">
        <v>32</v>
      </c>
      <c r="C50" s="7" t="s">
        <v>98</v>
      </c>
      <c r="D50" s="7" t="s">
        <v>39</v>
      </c>
      <c r="E50" s="152" t="s">
        <v>40</v>
      </c>
      <c r="F50" s="152">
        <v>2</v>
      </c>
      <c r="G50" s="7">
        <v>6</v>
      </c>
      <c r="H50" s="7"/>
      <c r="I50" s="177">
        <v>102</v>
      </c>
      <c r="J50" s="179">
        <f t="shared" si="5"/>
        <v>204</v>
      </c>
      <c r="K50" s="173" t="s">
        <v>85</v>
      </c>
    </row>
    <row r="51" customFormat="1" spans="1:11">
      <c r="A51" s="152" t="s">
        <v>7</v>
      </c>
      <c r="B51" s="3" t="s">
        <v>32</v>
      </c>
      <c r="C51" s="7" t="s">
        <v>99</v>
      </c>
      <c r="D51" s="7" t="s">
        <v>39</v>
      </c>
      <c r="E51" s="152" t="s">
        <v>40</v>
      </c>
      <c r="F51" s="152">
        <v>1</v>
      </c>
      <c r="G51" s="7">
        <v>0.2</v>
      </c>
      <c r="H51" s="7"/>
      <c r="I51" s="177">
        <v>102</v>
      </c>
      <c r="J51" s="179">
        <f t="shared" si="5"/>
        <v>102</v>
      </c>
      <c r="K51" s="173" t="s">
        <v>85</v>
      </c>
    </row>
    <row r="52" customFormat="1" spans="1:11">
      <c r="A52" s="152" t="s">
        <v>7</v>
      </c>
      <c r="B52" s="3" t="s">
        <v>32</v>
      </c>
      <c r="C52" s="7" t="s">
        <v>100</v>
      </c>
      <c r="D52" s="24" t="s">
        <v>44</v>
      </c>
      <c r="E52" s="152" t="s">
        <v>40</v>
      </c>
      <c r="F52" s="152">
        <v>2</v>
      </c>
      <c r="G52" s="7">
        <v>10</v>
      </c>
      <c r="H52" s="7"/>
      <c r="I52" s="177" t="s">
        <v>45</v>
      </c>
      <c r="J52" s="179">
        <f t="shared" si="4"/>
        <v>24.3</v>
      </c>
      <c r="K52" s="173" t="s">
        <v>85</v>
      </c>
    </row>
    <row r="53" customFormat="1" spans="1:11">
      <c r="A53" s="152" t="s">
        <v>7</v>
      </c>
      <c r="B53" s="3" t="s">
        <v>32</v>
      </c>
      <c r="C53" s="7" t="s">
        <v>101</v>
      </c>
      <c r="D53" s="24" t="s">
        <v>44</v>
      </c>
      <c r="E53" s="152" t="s">
        <v>40</v>
      </c>
      <c r="F53" s="152">
        <v>2</v>
      </c>
      <c r="G53" s="7">
        <v>2.6</v>
      </c>
      <c r="H53" s="7"/>
      <c r="I53" s="177" t="s">
        <v>45</v>
      </c>
      <c r="J53" s="179">
        <f t="shared" si="4"/>
        <v>6.318</v>
      </c>
      <c r="K53" s="173" t="s">
        <v>85</v>
      </c>
    </row>
    <row r="54" customFormat="1" spans="1:11">
      <c r="A54" s="152" t="s">
        <v>7</v>
      </c>
      <c r="B54" s="3" t="s">
        <v>32</v>
      </c>
      <c r="C54" s="7" t="s">
        <v>102</v>
      </c>
      <c r="D54" s="7" t="s">
        <v>102</v>
      </c>
      <c r="E54" s="152" t="s">
        <v>40</v>
      </c>
      <c r="F54" s="152">
        <v>11</v>
      </c>
      <c r="G54" s="7">
        <v>310</v>
      </c>
      <c r="H54" s="7"/>
      <c r="I54" s="177" t="s">
        <v>103</v>
      </c>
      <c r="J54" s="179">
        <f>G54/1000*9580</f>
        <v>2969.8</v>
      </c>
      <c r="K54" s="173" t="s">
        <v>85</v>
      </c>
    </row>
    <row r="55" customFormat="1" spans="1:11">
      <c r="A55" s="152" t="s">
        <v>7</v>
      </c>
      <c r="B55" s="3" t="s">
        <v>32</v>
      </c>
      <c r="C55" s="7" t="s">
        <v>104</v>
      </c>
      <c r="D55" s="24" t="s">
        <v>44</v>
      </c>
      <c r="E55" s="152" t="s">
        <v>40</v>
      </c>
      <c r="F55" s="152">
        <v>1</v>
      </c>
      <c r="G55" s="7">
        <v>8.5</v>
      </c>
      <c r="H55" s="7"/>
      <c r="I55" s="177" t="s">
        <v>45</v>
      </c>
      <c r="J55" s="179">
        <f>G55/1000*2430</f>
        <v>20.655</v>
      </c>
      <c r="K55" s="173" t="s">
        <v>85</v>
      </c>
    </row>
    <row r="56" customFormat="1" spans="1:11">
      <c r="A56" s="152" t="s">
        <v>7</v>
      </c>
      <c r="B56" s="3" t="s">
        <v>32</v>
      </c>
      <c r="C56" s="7" t="s">
        <v>38</v>
      </c>
      <c r="D56" s="7" t="s">
        <v>39</v>
      </c>
      <c r="E56" s="152" t="s">
        <v>40</v>
      </c>
      <c r="F56" s="152">
        <v>7</v>
      </c>
      <c r="G56" s="152" t="s">
        <v>12</v>
      </c>
      <c r="H56" s="7"/>
      <c r="I56" s="177">
        <v>102</v>
      </c>
      <c r="J56" s="179">
        <f t="shared" ref="J56:J59" si="6">I56*F56</f>
        <v>714</v>
      </c>
      <c r="K56" s="4" t="s">
        <v>93</v>
      </c>
    </row>
    <row r="57" s="105" customFormat="1" spans="1:11">
      <c r="A57" s="152" t="s">
        <v>8</v>
      </c>
      <c r="B57" s="3" t="s">
        <v>32</v>
      </c>
      <c r="C57" s="4" t="s">
        <v>34</v>
      </c>
      <c r="D57" s="4" t="s">
        <v>105</v>
      </c>
      <c r="E57" s="152" t="s">
        <v>106</v>
      </c>
      <c r="F57" s="152">
        <v>15</v>
      </c>
      <c r="G57" s="152" t="s">
        <v>12</v>
      </c>
      <c r="H57" s="152" t="s">
        <v>12</v>
      </c>
      <c r="I57" s="177">
        <v>895</v>
      </c>
      <c r="J57" s="179">
        <f t="shared" si="6"/>
        <v>13425</v>
      </c>
      <c r="K57" s="4" t="s">
        <v>107</v>
      </c>
    </row>
    <row r="58" customFormat="1" spans="1:11">
      <c r="A58" s="152" t="s">
        <v>8</v>
      </c>
      <c r="B58" s="3" t="s">
        <v>32</v>
      </c>
      <c r="C58" s="4" t="s">
        <v>89</v>
      </c>
      <c r="D58" s="4" t="s">
        <v>105</v>
      </c>
      <c r="E58" s="152" t="s">
        <v>106</v>
      </c>
      <c r="F58" s="152">
        <v>5</v>
      </c>
      <c r="G58" s="152" t="s">
        <v>12</v>
      </c>
      <c r="H58" s="152" t="s">
        <v>12</v>
      </c>
      <c r="I58" s="177">
        <v>497</v>
      </c>
      <c r="J58" s="179">
        <f t="shared" si="6"/>
        <v>2485</v>
      </c>
      <c r="K58" s="4" t="s">
        <v>107</v>
      </c>
    </row>
    <row r="59" customFormat="1" spans="1:11">
      <c r="A59" s="152" t="s">
        <v>8</v>
      </c>
      <c r="B59" s="3" t="s">
        <v>32</v>
      </c>
      <c r="C59" s="4" t="s">
        <v>41</v>
      </c>
      <c r="D59" s="4" t="s">
        <v>41</v>
      </c>
      <c r="E59" s="152" t="s">
        <v>40</v>
      </c>
      <c r="F59" s="152">
        <v>4</v>
      </c>
      <c r="G59" s="152">
        <v>14</v>
      </c>
      <c r="H59" s="152" t="s">
        <v>12</v>
      </c>
      <c r="I59" s="177">
        <v>16</v>
      </c>
      <c r="J59" s="179">
        <f t="shared" si="6"/>
        <v>64</v>
      </c>
      <c r="K59" s="4"/>
    </row>
    <row r="60" customFormat="1" spans="1:11">
      <c r="A60" s="152" t="s">
        <v>8</v>
      </c>
      <c r="B60" s="3" t="s">
        <v>32</v>
      </c>
      <c r="C60" s="4" t="s">
        <v>43</v>
      </c>
      <c r="D60" s="24" t="s">
        <v>44</v>
      </c>
      <c r="E60" s="152" t="s">
        <v>40</v>
      </c>
      <c r="F60" s="152">
        <v>2</v>
      </c>
      <c r="G60" s="152">
        <v>47</v>
      </c>
      <c r="H60" s="152" t="s">
        <v>12</v>
      </c>
      <c r="I60" s="177" t="s">
        <v>45</v>
      </c>
      <c r="J60" s="179">
        <f>G60/1000*2430</f>
        <v>114.21</v>
      </c>
      <c r="K60" s="4" t="s">
        <v>101</v>
      </c>
    </row>
    <row r="61" customFormat="1" spans="1:11">
      <c r="A61" s="152" t="s">
        <v>8</v>
      </c>
      <c r="B61" s="3" t="s">
        <v>32</v>
      </c>
      <c r="C61" s="4" t="s">
        <v>46</v>
      </c>
      <c r="D61" s="4" t="s">
        <v>46</v>
      </c>
      <c r="E61" s="152" t="s">
        <v>40</v>
      </c>
      <c r="F61" s="152">
        <v>11</v>
      </c>
      <c r="G61" s="152" t="s">
        <v>12</v>
      </c>
      <c r="H61" s="170">
        <v>0.4</v>
      </c>
      <c r="I61" s="177" t="s">
        <v>47</v>
      </c>
      <c r="J61" s="176">
        <f>F61*(865*H61+211)</f>
        <v>6127</v>
      </c>
      <c r="K61" s="4" t="s">
        <v>101</v>
      </c>
    </row>
    <row r="62" s="105" customFormat="1" spans="1:11">
      <c r="A62" s="152" t="s">
        <v>9</v>
      </c>
      <c r="B62" s="3" t="s">
        <v>32</v>
      </c>
      <c r="C62" s="160" t="s">
        <v>34</v>
      </c>
      <c r="D62" s="24" t="s">
        <v>34</v>
      </c>
      <c r="E62" s="3" t="s">
        <v>35</v>
      </c>
      <c r="F62" s="3">
        <v>2</v>
      </c>
      <c r="G62" s="152">
        <v>140</v>
      </c>
      <c r="H62" s="170">
        <v>0</v>
      </c>
      <c r="I62" s="183">
        <v>895</v>
      </c>
      <c r="J62" s="179">
        <f t="shared" ref="J62:J68" si="7">I62*F62</f>
        <v>1790</v>
      </c>
      <c r="K62" s="173" t="s">
        <v>108</v>
      </c>
    </row>
    <row r="63" s="105" customFormat="1" spans="1:11">
      <c r="A63" s="152" t="s">
        <v>9</v>
      </c>
      <c r="B63" s="3" t="s">
        <v>32</v>
      </c>
      <c r="C63" s="160" t="s">
        <v>109</v>
      </c>
      <c r="D63" s="160" t="s">
        <v>109</v>
      </c>
      <c r="E63" s="3" t="s">
        <v>40</v>
      </c>
      <c r="F63" s="3">
        <v>3</v>
      </c>
      <c r="G63" s="152"/>
      <c r="H63" s="170"/>
      <c r="I63" s="184">
        <v>176</v>
      </c>
      <c r="J63" s="179">
        <f t="shared" si="7"/>
        <v>528</v>
      </c>
      <c r="K63" s="173" t="s">
        <v>110</v>
      </c>
    </row>
    <row r="64" s="105" customFormat="1" spans="1:11">
      <c r="A64" s="152" t="s">
        <v>9</v>
      </c>
      <c r="B64" s="3" t="s">
        <v>32</v>
      </c>
      <c r="C64" s="160" t="s">
        <v>111</v>
      </c>
      <c r="D64" s="24" t="s">
        <v>39</v>
      </c>
      <c r="E64" s="3" t="s">
        <v>40</v>
      </c>
      <c r="F64" s="3">
        <v>3</v>
      </c>
      <c r="G64" s="152"/>
      <c r="H64" s="170"/>
      <c r="I64" s="183">
        <v>102</v>
      </c>
      <c r="J64" s="179">
        <f t="shared" si="7"/>
        <v>306</v>
      </c>
      <c r="K64" s="173" t="s">
        <v>110</v>
      </c>
    </row>
    <row r="65" s="105" customFormat="1" spans="1:11">
      <c r="A65" s="152" t="s">
        <v>9</v>
      </c>
      <c r="B65" s="3" t="s">
        <v>32</v>
      </c>
      <c r="C65" s="160" t="s">
        <v>112</v>
      </c>
      <c r="D65" s="24" t="s">
        <v>39</v>
      </c>
      <c r="E65" s="3" t="s">
        <v>113</v>
      </c>
      <c r="F65" s="3">
        <v>6</v>
      </c>
      <c r="G65" s="152"/>
      <c r="H65" s="170"/>
      <c r="I65" s="183">
        <v>102</v>
      </c>
      <c r="J65" s="179">
        <f t="shared" si="7"/>
        <v>612</v>
      </c>
      <c r="K65" s="173" t="s">
        <v>110</v>
      </c>
    </row>
    <row r="66" s="105" customFormat="1" spans="1:11">
      <c r="A66" s="152" t="s">
        <v>9</v>
      </c>
      <c r="B66" s="3" t="s">
        <v>32</v>
      </c>
      <c r="C66" s="160" t="s">
        <v>41</v>
      </c>
      <c r="D66" s="24" t="s">
        <v>41</v>
      </c>
      <c r="E66" s="3" t="s">
        <v>40</v>
      </c>
      <c r="F66" s="3">
        <v>3</v>
      </c>
      <c r="G66" s="152"/>
      <c r="H66" s="170"/>
      <c r="I66" s="183">
        <v>16</v>
      </c>
      <c r="J66" s="179">
        <f t="shared" si="7"/>
        <v>48</v>
      </c>
      <c r="K66" s="173" t="s">
        <v>110</v>
      </c>
    </row>
    <row r="67" s="105" customFormat="1" spans="1:11">
      <c r="A67" s="152" t="s">
        <v>9</v>
      </c>
      <c r="B67" s="3" t="s">
        <v>32</v>
      </c>
      <c r="C67" s="160" t="s">
        <v>99</v>
      </c>
      <c r="D67" s="24" t="s">
        <v>39</v>
      </c>
      <c r="E67" s="3" t="s">
        <v>40</v>
      </c>
      <c r="F67" s="3">
        <v>1</v>
      </c>
      <c r="G67" s="152"/>
      <c r="H67" s="170"/>
      <c r="I67" s="183">
        <v>102</v>
      </c>
      <c r="J67" s="179">
        <f t="shared" si="7"/>
        <v>102</v>
      </c>
      <c r="K67" s="173" t="s">
        <v>110</v>
      </c>
    </row>
    <row r="68" s="105" customFormat="1" spans="1:11">
      <c r="A68" s="152" t="s">
        <v>9</v>
      </c>
      <c r="B68" s="3" t="s">
        <v>32</v>
      </c>
      <c r="C68" s="160" t="s">
        <v>114</v>
      </c>
      <c r="D68" s="24" t="s">
        <v>39</v>
      </c>
      <c r="E68" s="3" t="s">
        <v>40</v>
      </c>
      <c r="F68" s="3">
        <v>1</v>
      </c>
      <c r="G68" s="152"/>
      <c r="H68" s="170"/>
      <c r="I68" s="183">
        <v>102</v>
      </c>
      <c r="J68" s="179">
        <f t="shared" si="7"/>
        <v>102</v>
      </c>
      <c r="K68" s="173" t="s">
        <v>110</v>
      </c>
    </row>
    <row r="69" s="105" customFormat="1" spans="1:11">
      <c r="A69" s="152" t="s">
        <v>9</v>
      </c>
      <c r="B69" s="3" t="s">
        <v>32</v>
      </c>
      <c r="C69" s="160" t="s">
        <v>115</v>
      </c>
      <c r="D69" s="24" t="s">
        <v>44</v>
      </c>
      <c r="E69" s="3" t="s">
        <v>40</v>
      </c>
      <c r="F69" s="3">
        <v>2</v>
      </c>
      <c r="G69" s="8">
        <v>170</v>
      </c>
      <c r="H69" s="170"/>
      <c r="I69" s="177" t="s">
        <v>45</v>
      </c>
      <c r="J69" s="179">
        <f>G69*2430/1000</f>
        <v>413.1</v>
      </c>
      <c r="K69" s="173" t="s">
        <v>110</v>
      </c>
    </row>
    <row r="70" s="105" customFormat="1" spans="1:11">
      <c r="A70" s="152" t="s">
        <v>9</v>
      </c>
      <c r="B70" s="3" t="s">
        <v>32</v>
      </c>
      <c r="C70" s="160" t="s">
        <v>65</v>
      </c>
      <c r="D70" s="24" t="s">
        <v>44</v>
      </c>
      <c r="E70" s="3" t="s">
        <v>40</v>
      </c>
      <c r="F70" s="3">
        <v>1</v>
      </c>
      <c r="G70" s="185"/>
      <c r="H70" s="170"/>
      <c r="I70" s="177"/>
      <c r="J70" s="179"/>
      <c r="K70" s="173" t="s">
        <v>110</v>
      </c>
    </row>
    <row r="71" s="105" customFormat="1" spans="1:11">
      <c r="A71" s="152" t="s">
        <v>9</v>
      </c>
      <c r="B71" s="3" t="s">
        <v>32</v>
      </c>
      <c r="C71" s="160" t="s">
        <v>116</v>
      </c>
      <c r="D71" s="24" t="s">
        <v>44</v>
      </c>
      <c r="E71" s="3" t="s">
        <v>113</v>
      </c>
      <c r="F71" s="3">
        <v>1</v>
      </c>
      <c r="G71" s="185"/>
      <c r="H71" s="170"/>
      <c r="I71" s="177"/>
      <c r="J71" s="179"/>
      <c r="K71" s="173" t="s">
        <v>110</v>
      </c>
    </row>
    <row r="72" s="105" customFormat="1" spans="1:11">
      <c r="A72" s="152" t="s">
        <v>9</v>
      </c>
      <c r="B72" s="3" t="s">
        <v>32</v>
      </c>
      <c r="C72" s="160" t="s">
        <v>101</v>
      </c>
      <c r="D72" s="24" t="s">
        <v>44</v>
      </c>
      <c r="E72" s="3" t="s">
        <v>40</v>
      </c>
      <c r="F72" s="3">
        <v>1</v>
      </c>
      <c r="G72" s="185"/>
      <c r="H72" s="170"/>
      <c r="I72" s="177"/>
      <c r="J72" s="179"/>
      <c r="K72" s="173" t="s">
        <v>110</v>
      </c>
    </row>
    <row r="73" customFormat="1" spans="1:11">
      <c r="A73" s="152" t="s">
        <v>9</v>
      </c>
      <c r="B73" s="3" t="s">
        <v>32</v>
      </c>
      <c r="C73" s="160" t="s">
        <v>43</v>
      </c>
      <c r="D73" s="24" t="s">
        <v>44</v>
      </c>
      <c r="E73" s="3" t="s">
        <v>40</v>
      </c>
      <c r="F73" s="3">
        <v>6</v>
      </c>
      <c r="G73" s="185"/>
      <c r="H73" s="170"/>
      <c r="I73" s="177"/>
      <c r="J73" s="179"/>
      <c r="K73" s="173" t="s">
        <v>110</v>
      </c>
    </row>
    <row r="74" customFormat="1" spans="1:11">
      <c r="A74" s="152" t="s">
        <v>9</v>
      </c>
      <c r="B74" s="3" t="s">
        <v>32</v>
      </c>
      <c r="C74" s="160" t="s">
        <v>117</v>
      </c>
      <c r="D74" s="24" t="s">
        <v>44</v>
      </c>
      <c r="E74" s="3" t="s">
        <v>40</v>
      </c>
      <c r="F74" s="3">
        <v>1</v>
      </c>
      <c r="G74" s="186"/>
      <c r="H74" s="170"/>
      <c r="I74" s="177"/>
      <c r="J74" s="179"/>
      <c r="K74" s="173" t="s">
        <v>110</v>
      </c>
    </row>
    <row r="75" customFormat="1" spans="1:11">
      <c r="A75" s="152" t="s">
        <v>9</v>
      </c>
      <c r="B75" s="3" t="s">
        <v>32</v>
      </c>
      <c r="C75" s="160" t="s">
        <v>118</v>
      </c>
      <c r="D75" s="3" t="s">
        <v>118</v>
      </c>
      <c r="E75" s="3" t="s">
        <v>40</v>
      </c>
      <c r="F75" s="3">
        <v>29</v>
      </c>
      <c r="G75" s="187"/>
      <c r="H75" s="170">
        <v>0</v>
      </c>
      <c r="I75" s="177" t="s">
        <v>47</v>
      </c>
      <c r="J75" s="179">
        <f>F75*(865*H75+211)</f>
        <v>6119</v>
      </c>
      <c r="K75" s="173" t="s">
        <v>110</v>
      </c>
    </row>
    <row r="76" s="105" customFormat="1" spans="1:11">
      <c r="A76" s="152" t="s">
        <v>10</v>
      </c>
      <c r="B76" s="3" t="s">
        <v>32</v>
      </c>
      <c r="C76" s="188" t="s">
        <v>34</v>
      </c>
      <c r="D76" s="189" t="s">
        <v>34</v>
      </c>
      <c r="E76" s="188" t="s">
        <v>35</v>
      </c>
      <c r="F76" s="188">
        <v>7</v>
      </c>
      <c r="G76" s="190"/>
      <c r="H76" s="191"/>
      <c r="I76" s="177">
        <v>895</v>
      </c>
      <c r="J76" s="179">
        <f t="shared" ref="J76:J84" si="8">I76*F76</f>
        <v>6265</v>
      </c>
      <c r="K76" s="188"/>
    </row>
    <row r="77" s="105" customFormat="1" spans="1:11">
      <c r="A77" s="152" t="s">
        <v>10</v>
      </c>
      <c r="B77" s="3" t="s">
        <v>32</v>
      </c>
      <c r="C77" s="188" t="s">
        <v>119</v>
      </c>
      <c r="D77" s="188" t="s">
        <v>41</v>
      </c>
      <c r="E77" s="188" t="s">
        <v>40</v>
      </c>
      <c r="F77" s="188">
        <v>6</v>
      </c>
      <c r="G77" s="190">
        <v>2</v>
      </c>
      <c r="H77" s="191"/>
      <c r="I77" s="177">
        <v>16</v>
      </c>
      <c r="J77" s="179">
        <f t="shared" si="8"/>
        <v>96</v>
      </c>
      <c r="K77" s="188"/>
    </row>
    <row r="78" s="105" customFormat="1" spans="1:11">
      <c r="A78" s="152" t="s">
        <v>10</v>
      </c>
      <c r="B78" s="3" t="s">
        <v>32</v>
      </c>
      <c r="C78" s="188" t="s">
        <v>102</v>
      </c>
      <c r="D78" s="24" t="s">
        <v>102</v>
      </c>
      <c r="E78" s="188" t="s">
        <v>35</v>
      </c>
      <c r="F78" s="188">
        <v>9</v>
      </c>
      <c r="G78" s="190">
        <v>180</v>
      </c>
      <c r="H78" s="191"/>
      <c r="I78" s="177" t="s">
        <v>103</v>
      </c>
      <c r="J78" s="179">
        <f>G78/1000*9580</f>
        <v>1724.4</v>
      </c>
      <c r="K78" s="188"/>
    </row>
    <row r="79" s="105" customFormat="1" spans="1:11">
      <c r="A79" s="152" t="s">
        <v>10</v>
      </c>
      <c r="B79" s="3" t="s">
        <v>32</v>
      </c>
      <c r="C79" s="188" t="s">
        <v>120</v>
      </c>
      <c r="D79" s="24" t="s">
        <v>120</v>
      </c>
      <c r="E79" s="188" t="s">
        <v>50</v>
      </c>
      <c r="F79" s="188">
        <v>9</v>
      </c>
      <c r="G79" s="190">
        <v>2</v>
      </c>
      <c r="H79" s="192">
        <v>0.15</v>
      </c>
      <c r="I79" s="176" t="s">
        <v>80</v>
      </c>
      <c r="J79" s="179">
        <f>61680/1000*G79*H79</f>
        <v>18.504</v>
      </c>
      <c r="K79" s="197"/>
    </row>
    <row r="80" s="105" customFormat="1" spans="1:11">
      <c r="A80" s="152" t="s">
        <v>10</v>
      </c>
      <c r="B80" s="3" t="s">
        <v>32</v>
      </c>
      <c r="C80" s="188" t="s">
        <v>83</v>
      </c>
      <c r="D80" s="24" t="s">
        <v>48</v>
      </c>
      <c r="E80" s="188" t="s">
        <v>84</v>
      </c>
      <c r="F80" s="188">
        <v>4</v>
      </c>
      <c r="G80" s="190">
        <v>9</v>
      </c>
      <c r="H80" s="192">
        <v>0.27</v>
      </c>
      <c r="I80" s="176" t="s">
        <v>82</v>
      </c>
      <c r="J80" s="179">
        <f>16320/1000*H80*G80</f>
        <v>39.6576</v>
      </c>
      <c r="K80" s="197"/>
    </row>
    <row r="81" s="105" customFormat="1" spans="1:11">
      <c r="A81" s="152" t="s">
        <v>10</v>
      </c>
      <c r="B81" s="3" t="s">
        <v>32</v>
      </c>
      <c r="C81" s="188" t="s">
        <v>97</v>
      </c>
      <c r="D81" s="3" t="s">
        <v>39</v>
      </c>
      <c r="E81" s="188" t="s">
        <v>40</v>
      </c>
      <c r="F81" s="188">
        <v>1</v>
      </c>
      <c r="G81" s="190">
        <v>0.5</v>
      </c>
      <c r="H81" s="191"/>
      <c r="I81" s="177">
        <v>102</v>
      </c>
      <c r="J81" s="179">
        <f t="shared" si="8"/>
        <v>102</v>
      </c>
      <c r="K81" s="188"/>
    </row>
    <row r="82" s="105" customFormat="1" spans="1:11">
      <c r="A82" s="152" t="s">
        <v>10</v>
      </c>
      <c r="B82" s="3" t="s">
        <v>32</v>
      </c>
      <c r="C82" s="188" t="s">
        <v>99</v>
      </c>
      <c r="D82" s="188" t="s">
        <v>39</v>
      </c>
      <c r="E82" s="188" t="s">
        <v>40</v>
      </c>
      <c r="F82" s="188">
        <v>1</v>
      </c>
      <c r="G82" s="190">
        <v>0.2</v>
      </c>
      <c r="H82" s="191"/>
      <c r="I82" s="177">
        <v>102</v>
      </c>
      <c r="J82" s="179">
        <f t="shared" si="8"/>
        <v>102</v>
      </c>
      <c r="K82" s="188"/>
    </row>
    <row r="83" s="105" customFormat="1" spans="1:11">
      <c r="A83" s="152" t="s">
        <v>10</v>
      </c>
      <c r="B83" s="3" t="s">
        <v>32</v>
      </c>
      <c r="C83" s="188" t="s">
        <v>38</v>
      </c>
      <c r="D83" s="24" t="s">
        <v>39</v>
      </c>
      <c r="E83" s="188" t="s">
        <v>40</v>
      </c>
      <c r="F83" s="188">
        <v>1</v>
      </c>
      <c r="G83" s="190">
        <v>7</v>
      </c>
      <c r="H83" s="192"/>
      <c r="I83" s="177">
        <v>102</v>
      </c>
      <c r="J83" s="179">
        <f t="shared" si="8"/>
        <v>102</v>
      </c>
      <c r="K83" s="197"/>
    </row>
    <row r="84" s="105" customFormat="1" spans="1:11">
      <c r="A84" s="152" t="s">
        <v>10</v>
      </c>
      <c r="B84" s="3" t="s">
        <v>32</v>
      </c>
      <c r="C84" s="188" t="s">
        <v>76</v>
      </c>
      <c r="D84" s="193" t="s">
        <v>39</v>
      </c>
      <c r="E84" s="188" t="s">
        <v>40</v>
      </c>
      <c r="F84" s="188">
        <v>1</v>
      </c>
      <c r="G84" s="190">
        <v>7</v>
      </c>
      <c r="H84" s="192"/>
      <c r="I84" s="177">
        <v>102</v>
      </c>
      <c r="J84" s="179">
        <f t="shared" si="8"/>
        <v>102</v>
      </c>
      <c r="K84" s="197"/>
    </row>
    <row r="85" s="105" customFormat="1" spans="1:11">
      <c r="A85" s="152" t="s">
        <v>10</v>
      </c>
      <c r="B85" s="3" t="s">
        <v>32</v>
      </c>
      <c r="C85" s="188" t="s">
        <v>121</v>
      </c>
      <c r="D85" s="24" t="s">
        <v>44</v>
      </c>
      <c r="E85" s="188" t="s">
        <v>88</v>
      </c>
      <c r="F85" s="188">
        <v>1</v>
      </c>
      <c r="G85" s="190">
        <v>13</v>
      </c>
      <c r="H85" s="194">
        <f>SUM(G85:G97)</f>
        <v>1085.52</v>
      </c>
      <c r="I85" s="177" t="s">
        <v>45</v>
      </c>
      <c r="J85" s="198">
        <f>2430/1000*H85</f>
        <v>2637.8136</v>
      </c>
      <c r="K85" s="188"/>
    </row>
    <row r="86" customFormat="1" spans="1:11">
      <c r="A86" s="152" t="s">
        <v>10</v>
      </c>
      <c r="B86" s="3" t="s">
        <v>32</v>
      </c>
      <c r="C86" s="188" t="s">
        <v>122</v>
      </c>
      <c r="D86" s="24" t="s">
        <v>44</v>
      </c>
      <c r="E86" s="188" t="s">
        <v>40</v>
      </c>
      <c r="F86" s="188">
        <v>1</v>
      </c>
      <c r="G86" s="190">
        <v>1</v>
      </c>
      <c r="H86" s="194"/>
      <c r="I86" s="177" t="s">
        <v>45</v>
      </c>
      <c r="J86" s="199"/>
      <c r="K86" s="188"/>
    </row>
    <row r="87" customFormat="1" spans="1:11">
      <c r="A87" s="152" t="s">
        <v>10</v>
      </c>
      <c r="B87" s="3" t="s">
        <v>32</v>
      </c>
      <c r="C87" s="188" t="s">
        <v>123</v>
      </c>
      <c r="D87" s="24" t="s">
        <v>44</v>
      </c>
      <c r="E87" s="188" t="s">
        <v>40</v>
      </c>
      <c r="F87" s="188">
        <v>1</v>
      </c>
      <c r="G87" s="190">
        <v>0.02</v>
      </c>
      <c r="H87" s="194"/>
      <c r="I87" s="177" t="s">
        <v>45</v>
      </c>
      <c r="J87" s="199"/>
      <c r="K87" s="188"/>
    </row>
    <row r="88" customFormat="1" spans="1:11">
      <c r="A88" s="152" t="s">
        <v>10</v>
      </c>
      <c r="B88" s="3" t="s">
        <v>32</v>
      </c>
      <c r="C88" s="188" t="s">
        <v>65</v>
      </c>
      <c r="D88" s="24" t="s">
        <v>44</v>
      </c>
      <c r="E88" s="188" t="s">
        <v>40</v>
      </c>
      <c r="F88" s="188">
        <v>2</v>
      </c>
      <c r="G88" s="190">
        <v>0.5</v>
      </c>
      <c r="H88" s="194"/>
      <c r="I88" s="177" t="s">
        <v>45</v>
      </c>
      <c r="J88" s="199"/>
      <c r="K88" s="197"/>
    </row>
    <row r="89" customFormat="1" spans="1:11">
      <c r="A89" s="152" t="s">
        <v>10</v>
      </c>
      <c r="B89" s="3" t="s">
        <v>32</v>
      </c>
      <c r="C89" s="188" t="s">
        <v>124</v>
      </c>
      <c r="D89" s="24" t="s">
        <v>44</v>
      </c>
      <c r="E89" s="188" t="s">
        <v>40</v>
      </c>
      <c r="F89" s="188">
        <v>87</v>
      </c>
      <c r="G89" s="190">
        <v>885</v>
      </c>
      <c r="H89" s="194"/>
      <c r="I89" s="177" t="s">
        <v>45</v>
      </c>
      <c r="J89" s="199"/>
      <c r="K89" s="197"/>
    </row>
    <row r="90" customFormat="1" spans="1:11">
      <c r="A90" s="152" t="s">
        <v>10</v>
      </c>
      <c r="B90" s="3" t="s">
        <v>32</v>
      </c>
      <c r="C90" s="188" t="s">
        <v>125</v>
      </c>
      <c r="D90" s="24" t="s">
        <v>44</v>
      </c>
      <c r="E90" s="188" t="s">
        <v>40</v>
      </c>
      <c r="F90" s="188">
        <v>1</v>
      </c>
      <c r="G90" s="190">
        <v>0.5</v>
      </c>
      <c r="H90" s="194"/>
      <c r="I90" s="177" t="s">
        <v>45</v>
      </c>
      <c r="J90" s="199"/>
      <c r="K90" s="197"/>
    </row>
    <row r="91" customFormat="1" spans="1:11">
      <c r="A91" s="152" t="s">
        <v>10</v>
      </c>
      <c r="B91" s="3" t="s">
        <v>32</v>
      </c>
      <c r="C91" s="188" t="s">
        <v>126</v>
      </c>
      <c r="D91" s="24" t="s">
        <v>44</v>
      </c>
      <c r="E91" s="188" t="s">
        <v>40</v>
      </c>
      <c r="F91" s="188">
        <v>3</v>
      </c>
      <c r="G91" s="190">
        <v>1.5</v>
      </c>
      <c r="H91" s="194"/>
      <c r="I91" s="177" t="s">
        <v>45</v>
      </c>
      <c r="J91" s="199"/>
      <c r="K91" s="197"/>
    </row>
    <row r="92" customFormat="1" spans="1:11">
      <c r="A92" s="152" t="s">
        <v>10</v>
      </c>
      <c r="B92" s="3" t="s">
        <v>32</v>
      </c>
      <c r="C92" s="188" t="s">
        <v>101</v>
      </c>
      <c r="D92" s="24" t="s">
        <v>44</v>
      </c>
      <c r="E92" s="188" t="s">
        <v>40</v>
      </c>
      <c r="F92" s="188">
        <v>20</v>
      </c>
      <c r="G92" s="190">
        <v>13</v>
      </c>
      <c r="H92" s="194"/>
      <c r="I92" s="177" t="s">
        <v>45</v>
      </c>
      <c r="J92" s="199"/>
      <c r="K92" s="197"/>
    </row>
    <row r="93" customFormat="1" spans="1:11">
      <c r="A93" s="152" t="s">
        <v>10</v>
      </c>
      <c r="B93" s="3" t="s">
        <v>32</v>
      </c>
      <c r="C93" s="188" t="s">
        <v>43</v>
      </c>
      <c r="D93" s="24" t="s">
        <v>44</v>
      </c>
      <c r="E93" s="188" t="s">
        <v>88</v>
      </c>
      <c r="F93" s="188">
        <v>2</v>
      </c>
      <c r="G93" s="190">
        <v>14</v>
      </c>
      <c r="H93" s="194"/>
      <c r="I93" s="177" t="s">
        <v>45</v>
      </c>
      <c r="J93" s="199"/>
      <c r="K93" s="197"/>
    </row>
    <row r="94" customFormat="1" spans="1:11">
      <c r="A94" s="152" t="s">
        <v>10</v>
      </c>
      <c r="B94" s="3" t="s">
        <v>32</v>
      </c>
      <c r="C94" s="188" t="s">
        <v>70</v>
      </c>
      <c r="D94" s="24" t="s">
        <v>44</v>
      </c>
      <c r="E94" s="188" t="s">
        <v>40</v>
      </c>
      <c r="F94" s="188">
        <v>2</v>
      </c>
      <c r="G94" s="190">
        <v>29</v>
      </c>
      <c r="H94" s="194"/>
      <c r="I94" s="177" t="s">
        <v>45</v>
      </c>
      <c r="J94" s="199"/>
      <c r="K94" s="197"/>
    </row>
    <row r="95" customFormat="1" ht="28" spans="1:11">
      <c r="A95" s="152" t="s">
        <v>10</v>
      </c>
      <c r="B95" s="3" t="s">
        <v>32</v>
      </c>
      <c r="C95" s="188" t="s">
        <v>127</v>
      </c>
      <c r="D95" s="24" t="s">
        <v>44</v>
      </c>
      <c r="E95" s="188" t="s">
        <v>88</v>
      </c>
      <c r="F95" s="188">
        <v>1</v>
      </c>
      <c r="G95" s="190">
        <v>7</v>
      </c>
      <c r="H95" s="194"/>
      <c r="I95" s="177" t="s">
        <v>45</v>
      </c>
      <c r="J95" s="199"/>
      <c r="K95" s="197"/>
    </row>
    <row r="96" customFormat="1" spans="1:11">
      <c r="A96" s="152" t="s">
        <v>10</v>
      </c>
      <c r="B96" s="3" t="s">
        <v>32</v>
      </c>
      <c r="C96" s="188" t="s">
        <v>128</v>
      </c>
      <c r="D96" s="24" t="s">
        <v>44</v>
      </c>
      <c r="E96" s="188" t="s">
        <v>40</v>
      </c>
      <c r="F96" s="188">
        <v>12</v>
      </c>
      <c r="G96" s="190">
        <v>120</v>
      </c>
      <c r="H96" s="194"/>
      <c r="I96" s="177" t="s">
        <v>45</v>
      </c>
      <c r="J96" s="199"/>
      <c r="K96" s="197"/>
    </row>
    <row r="97" customFormat="1" spans="1:11">
      <c r="A97" s="152" t="s">
        <v>10</v>
      </c>
      <c r="B97" s="3" t="s">
        <v>32</v>
      </c>
      <c r="C97" s="3" t="s">
        <v>129</v>
      </c>
      <c r="D97" s="24" t="s">
        <v>44</v>
      </c>
      <c r="E97" s="3" t="s">
        <v>40</v>
      </c>
      <c r="F97" s="3">
        <v>18</v>
      </c>
      <c r="G97" s="3">
        <v>1</v>
      </c>
      <c r="H97" s="194"/>
      <c r="I97" s="177" t="s">
        <v>45</v>
      </c>
      <c r="J97" s="200"/>
      <c r="K97" s="3"/>
    </row>
    <row r="98" customFormat="1" spans="1:11">
      <c r="A98" s="152" t="s">
        <v>10</v>
      </c>
      <c r="B98" s="3" t="s">
        <v>32</v>
      </c>
      <c r="C98" s="188" t="s">
        <v>130</v>
      </c>
      <c r="D98" s="188" t="s">
        <v>131</v>
      </c>
      <c r="E98" s="188" t="s">
        <v>40</v>
      </c>
      <c r="F98" s="188">
        <v>17</v>
      </c>
      <c r="G98" s="190">
        <v>1</v>
      </c>
      <c r="H98" s="191"/>
      <c r="I98" s="177" t="s">
        <v>132</v>
      </c>
      <c r="J98" s="179">
        <f>1840/1000*G98</f>
        <v>1.84</v>
      </c>
      <c r="K98" s="188"/>
    </row>
    <row r="99" customFormat="1" spans="1:11">
      <c r="A99" s="152" t="s">
        <v>10</v>
      </c>
      <c r="B99" s="3" t="s">
        <v>32</v>
      </c>
      <c r="C99" s="188" t="s">
        <v>133</v>
      </c>
      <c r="D99" s="188" t="s">
        <v>134</v>
      </c>
      <c r="E99" s="188" t="s">
        <v>84</v>
      </c>
      <c r="F99" s="188">
        <v>3</v>
      </c>
      <c r="G99" s="190">
        <v>6</v>
      </c>
      <c r="H99" s="191">
        <v>0.5</v>
      </c>
      <c r="I99" s="176" t="s">
        <v>80</v>
      </c>
      <c r="J99" s="179">
        <f t="shared" ref="J99:J101" si="9">61680/1000*G99*H99</f>
        <v>185.04</v>
      </c>
      <c r="K99" s="188"/>
    </row>
    <row r="100" customFormat="1" spans="1:11">
      <c r="A100" s="152" t="s">
        <v>10</v>
      </c>
      <c r="B100" s="3" t="s">
        <v>32</v>
      </c>
      <c r="C100" s="188" t="s">
        <v>135</v>
      </c>
      <c r="D100" s="188" t="s">
        <v>134</v>
      </c>
      <c r="E100" s="188" t="s">
        <v>50</v>
      </c>
      <c r="F100" s="188">
        <v>20</v>
      </c>
      <c r="G100" s="190">
        <v>7</v>
      </c>
      <c r="H100" s="191">
        <v>0.5</v>
      </c>
      <c r="I100" s="176" t="s">
        <v>80</v>
      </c>
      <c r="J100" s="179">
        <f t="shared" si="9"/>
        <v>215.88</v>
      </c>
      <c r="K100" s="188"/>
    </row>
    <row r="101" customFormat="1" spans="1:11">
      <c r="A101" s="152" t="s">
        <v>10</v>
      </c>
      <c r="B101" s="3" t="s">
        <v>32</v>
      </c>
      <c r="C101" s="188" t="s">
        <v>136</v>
      </c>
      <c r="D101" s="188" t="s">
        <v>134</v>
      </c>
      <c r="E101" s="188" t="s">
        <v>84</v>
      </c>
      <c r="F101" s="188">
        <v>17</v>
      </c>
      <c r="G101" s="190">
        <v>17</v>
      </c>
      <c r="H101" s="191">
        <v>0.5</v>
      </c>
      <c r="I101" s="176" t="s">
        <v>80</v>
      </c>
      <c r="J101" s="179">
        <f t="shared" si="9"/>
        <v>524.28</v>
      </c>
      <c r="K101" s="188"/>
    </row>
    <row r="102" customFormat="1" spans="1:11">
      <c r="A102" s="152" t="s">
        <v>10</v>
      </c>
      <c r="B102" s="3" t="s">
        <v>32</v>
      </c>
      <c r="C102" s="188" t="s">
        <v>137</v>
      </c>
      <c r="D102" s="24" t="s">
        <v>138</v>
      </c>
      <c r="E102" s="188" t="s">
        <v>40</v>
      </c>
      <c r="F102" s="188">
        <v>1</v>
      </c>
      <c r="G102" s="190">
        <v>80</v>
      </c>
      <c r="H102" s="191"/>
      <c r="I102" s="177">
        <v>232</v>
      </c>
      <c r="J102" s="179">
        <f>I102*F102</f>
        <v>232</v>
      </c>
      <c r="K102" s="188"/>
    </row>
    <row r="103" customFormat="1" spans="1:11">
      <c r="A103" s="152" t="s">
        <v>10</v>
      </c>
      <c r="B103" s="3" t="s">
        <v>32</v>
      </c>
      <c r="C103" s="188" t="s">
        <v>46</v>
      </c>
      <c r="D103" s="193" t="s">
        <v>46</v>
      </c>
      <c r="E103" s="188" t="s">
        <v>88</v>
      </c>
      <c r="F103" s="188">
        <v>6</v>
      </c>
      <c r="G103" s="190"/>
      <c r="H103" s="192">
        <v>0.33</v>
      </c>
      <c r="I103" s="177" t="s">
        <v>47</v>
      </c>
      <c r="J103" s="179">
        <f>F103*(865*H103+211)</f>
        <v>2978.7</v>
      </c>
      <c r="K103" s="197"/>
    </row>
    <row r="104" customFormat="1" ht="28" spans="1:11">
      <c r="A104" s="152" t="s">
        <v>10</v>
      </c>
      <c r="B104" s="3" t="s">
        <v>32</v>
      </c>
      <c r="C104" s="188" t="s">
        <v>139</v>
      </c>
      <c r="D104" s="193" t="s">
        <v>46</v>
      </c>
      <c r="E104" s="188" t="s">
        <v>88</v>
      </c>
      <c r="F104" s="188">
        <v>1</v>
      </c>
      <c r="G104" s="190"/>
      <c r="H104" s="192">
        <v>0.33</v>
      </c>
      <c r="I104" s="177" t="s">
        <v>47</v>
      </c>
      <c r="J104" s="179">
        <f>F104*(865*H104+211)</f>
        <v>496.45</v>
      </c>
      <c r="K104" s="197"/>
    </row>
    <row r="105" s="105" customFormat="1" spans="1:11">
      <c r="A105" s="152" t="s">
        <v>11</v>
      </c>
      <c r="B105" s="3" t="s">
        <v>32</v>
      </c>
      <c r="C105" s="152" t="s">
        <v>140</v>
      </c>
      <c r="D105" s="24" t="s">
        <v>44</v>
      </c>
      <c r="E105" s="152" t="s">
        <v>141</v>
      </c>
      <c r="F105" s="152">
        <v>113</v>
      </c>
      <c r="G105" s="152">
        <v>20</v>
      </c>
      <c r="H105" s="170"/>
      <c r="I105" s="177" t="s">
        <v>45</v>
      </c>
      <c r="J105" s="179">
        <f>2430/1000*G105</f>
        <v>48.6</v>
      </c>
      <c r="K105" s="201"/>
    </row>
    <row r="106" s="105" customFormat="1" spans="1:11">
      <c r="A106" s="152" t="s">
        <v>11</v>
      </c>
      <c r="B106" s="3" t="s">
        <v>32</v>
      </c>
      <c r="C106" s="152" t="s">
        <v>140</v>
      </c>
      <c r="D106" s="24" t="s">
        <v>44</v>
      </c>
      <c r="E106" s="152" t="s">
        <v>142</v>
      </c>
      <c r="F106" s="152">
        <v>167</v>
      </c>
      <c r="G106" s="152">
        <v>85</v>
      </c>
      <c r="H106" s="195"/>
      <c r="I106" s="177" t="s">
        <v>45</v>
      </c>
      <c r="J106" s="179">
        <f>2430/1000*G106</f>
        <v>206.55</v>
      </c>
      <c r="K106" s="201"/>
    </row>
    <row r="107" s="105" customFormat="1" spans="1:11">
      <c r="A107" s="152" t="s">
        <v>13</v>
      </c>
      <c r="B107" s="3" t="s">
        <v>32</v>
      </c>
      <c r="C107" s="152" t="s">
        <v>37</v>
      </c>
      <c r="D107" s="152" t="s">
        <v>37</v>
      </c>
      <c r="E107" s="152" t="s">
        <v>35</v>
      </c>
      <c r="F107" s="152">
        <v>6</v>
      </c>
      <c r="G107" s="152" t="s">
        <v>143</v>
      </c>
      <c r="H107" s="170"/>
      <c r="I107" s="177">
        <v>497</v>
      </c>
      <c r="J107" s="179">
        <f t="shared" ref="J107:J111" si="10">I107*F107</f>
        <v>2982</v>
      </c>
      <c r="K107" s="3"/>
    </row>
    <row r="108" s="105" customFormat="1" spans="1:11">
      <c r="A108" s="152" t="s">
        <v>13</v>
      </c>
      <c r="B108" s="3" t="s">
        <v>32</v>
      </c>
      <c r="C108" s="152" t="s">
        <v>34</v>
      </c>
      <c r="D108" s="152" t="s">
        <v>34</v>
      </c>
      <c r="E108" s="152" t="s">
        <v>35</v>
      </c>
      <c r="F108" s="152">
        <v>14</v>
      </c>
      <c r="G108" s="152" t="s">
        <v>143</v>
      </c>
      <c r="H108" s="195"/>
      <c r="I108" s="177">
        <v>895</v>
      </c>
      <c r="J108" s="179">
        <f t="shared" si="10"/>
        <v>12530</v>
      </c>
      <c r="K108" s="3"/>
    </row>
    <row r="109" s="105" customFormat="1" ht="18.95" customHeight="1" spans="1:11">
      <c r="A109" s="152" t="s">
        <v>13</v>
      </c>
      <c r="B109" s="3" t="s">
        <v>32</v>
      </c>
      <c r="C109" s="152" t="s">
        <v>137</v>
      </c>
      <c r="D109" s="152" t="s">
        <v>138</v>
      </c>
      <c r="E109" s="152" t="s">
        <v>40</v>
      </c>
      <c r="F109" s="152">
        <v>2</v>
      </c>
      <c r="G109" s="152" t="s">
        <v>143</v>
      </c>
      <c r="H109" s="170"/>
      <c r="I109" s="177">
        <v>232</v>
      </c>
      <c r="J109" s="179">
        <f t="shared" si="10"/>
        <v>464</v>
      </c>
      <c r="K109" s="6"/>
    </row>
    <row r="110" s="105" customFormat="1" ht="18.95" customHeight="1" spans="1:11">
      <c r="A110" s="152" t="s">
        <v>13</v>
      </c>
      <c r="B110" s="3" t="s">
        <v>32</v>
      </c>
      <c r="C110" s="152" t="s">
        <v>95</v>
      </c>
      <c r="D110" s="152" t="s">
        <v>42</v>
      </c>
      <c r="E110" s="152" t="s">
        <v>40</v>
      </c>
      <c r="F110" s="152">
        <v>27</v>
      </c>
      <c r="G110" s="152" t="s">
        <v>143</v>
      </c>
      <c r="H110" s="152"/>
      <c r="I110" s="177">
        <v>16</v>
      </c>
      <c r="J110" s="179">
        <f t="shared" si="10"/>
        <v>432</v>
      </c>
      <c r="K110" s="6"/>
    </row>
    <row r="111" s="105" customFormat="1" ht="18.95" customHeight="1" spans="1:11">
      <c r="A111" s="152" t="s">
        <v>13</v>
      </c>
      <c r="B111" s="3" t="s">
        <v>32</v>
      </c>
      <c r="C111" s="152" t="s">
        <v>38</v>
      </c>
      <c r="D111" s="152" t="s">
        <v>112</v>
      </c>
      <c r="E111" s="152" t="s">
        <v>40</v>
      </c>
      <c r="F111" s="152">
        <v>5</v>
      </c>
      <c r="G111" s="152" t="s">
        <v>143</v>
      </c>
      <c r="I111" s="177">
        <v>102</v>
      </c>
      <c r="J111" s="179">
        <f t="shared" si="10"/>
        <v>510</v>
      </c>
      <c r="K111" s="6"/>
    </row>
    <row r="112" s="105" customFormat="1" ht="18.95" customHeight="1" spans="1:11">
      <c r="A112" s="152" t="s">
        <v>13</v>
      </c>
      <c r="B112" s="3" t="s">
        <v>32</v>
      </c>
      <c r="C112" s="152" t="s">
        <v>46</v>
      </c>
      <c r="D112" s="152" t="s">
        <v>46</v>
      </c>
      <c r="E112" s="152" t="s">
        <v>88</v>
      </c>
      <c r="F112" s="152">
        <v>104</v>
      </c>
      <c r="G112" s="152" t="s">
        <v>143</v>
      </c>
      <c r="H112" s="170">
        <v>0.1</v>
      </c>
      <c r="I112" s="177" t="s">
        <v>47</v>
      </c>
      <c r="J112" s="179">
        <f>F112*(865*H112+211)</f>
        <v>30940</v>
      </c>
      <c r="K112" s="6"/>
    </row>
    <row r="113" s="105" customFormat="1" ht="18.95" customHeight="1" spans="1:11">
      <c r="A113" s="152" t="s">
        <v>13</v>
      </c>
      <c r="B113" s="3" t="s">
        <v>32</v>
      </c>
      <c r="C113" s="152" t="s">
        <v>102</v>
      </c>
      <c r="D113" s="152" t="s">
        <v>138</v>
      </c>
      <c r="E113" s="152" t="s">
        <v>35</v>
      </c>
      <c r="F113" s="152">
        <v>3</v>
      </c>
      <c r="G113" s="152">
        <v>44</v>
      </c>
      <c r="H113" s="152"/>
      <c r="I113" s="177">
        <v>232</v>
      </c>
      <c r="J113" s="179">
        <f>I113*F113</f>
        <v>696</v>
      </c>
      <c r="K113" s="6"/>
    </row>
    <row r="114" s="105" customFormat="1" ht="18.95" customHeight="1" spans="1:11">
      <c r="A114" s="152" t="s">
        <v>13</v>
      </c>
      <c r="B114" s="3" t="s">
        <v>32</v>
      </c>
      <c r="C114" s="152" t="s">
        <v>99</v>
      </c>
      <c r="D114" s="152" t="s">
        <v>112</v>
      </c>
      <c r="E114" s="152" t="s">
        <v>40</v>
      </c>
      <c r="F114" s="152">
        <v>1</v>
      </c>
      <c r="G114" s="152">
        <v>1</v>
      </c>
      <c r="H114" s="152"/>
      <c r="I114" s="177">
        <v>102</v>
      </c>
      <c r="J114" s="179">
        <f>I114*F114</f>
        <v>102</v>
      </c>
      <c r="K114" s="6"/>
    </row>
    <row r="115" s="105" customFormat="1" ht="18.95" customHeight="1" spans="1:11">
      <c r="A115" s="152" t="s">
        <v>13</v>
      </c>
      <c r="B115" s="3" t="s">
        <v>32</v>
      </c>
      <c r="C115" s="152" t="s">
        <v>65</v>
      </c>
      <c r="D115" s="24" t="s">
        <v>44</v>
      </c>
      <c r="E115" s="152" t="s">
        <v>40</v>
      </c>
      <c r="F115" s="152">
        <v>1</v>
      </c>
      <c r="G115" s="152">
        <v>1</v>
      </c>
      <c r="H115" s="152"/>
      <c r="I115" s="177" t="s">
        <v>45</v>
      </c>
      <c r="J115" s="179">
        <f t="shared" ref="J115:J119" si="11">2430/1000*G115</f>
        <v>2.43</v>
      </c>
      <c r="K115" s="6"/>
    </row>
    <row r="116" s="105" customFormat="1" ht="18.95" customHeight="1" spans="1:11">
      <c r="A116" s="152" t="s">
        <v>13</v>
      </c>
      <c r="B116" s="3" t="s">
        <v>32</v>
      </c>
      <c r="C116" s="152" t="s">
        <v>126</v>
      </c>
      <c r="D116" s="24" t="s">
        <v>44</v>
      </c>
      <c r="E116" s="152" t="s">
        <v>40</v>
      </c>
      <c r="F116" s="152">
        <v>1</v>
      </c>
      <c r="G116" s="152">
        <v>0.5</v>
      </c>
      <c r="H116" s="152"/>
      <c r="I116" s="177" t="s">
        <v>45</v>
      </c>
      <c r="J116" s="179">
        <f t="shared" si="11"/>
        <v>1.215</v>
      </c>
      <c r="K116" s="6"/>
    </row>
    <row r="117" s="105" customFormat="1" ht="18.95" customHeight="1" spans="1:11">
      <c r="A117" s="152" t="s">
        <v>13</v>
      </c>
      <c r="B117" s="3" t="s">
        <v>32</v>
      </c>
      <c r="C117" s="152" t="s">
        <v>101</v>
      </c>
      <c r="D117" s="24" t="s">
        <v>44</v>
      </c>
      <c r="E117" s="152" t="s">
        <v>40</v>
      </c>
      <c r="F117" s="152">
        <v>3</v>
      </c>
      <c r="G117" s="152">
        <v>3</v>
      </c>
      <c r="H117" s="152"/>
      <c r="I117" s="177" t="s">
        <v>45</v>
      </c>
      <c r="J117" s="179">
        <f t="shared" si="11"/>
        <v>7.29</v>
      </c>
      <c r="K117" s="6"/>
    </row>
    <row r="118" customFormat="1" spans="1:11">
      <c r="A118" s="152" t="s">
        <v>13</v>
      </c>
      <c r="B118" s="3" t="s">
        <v>32</v>
      </c>
      <c r="C118" s="152" t="s">
        <v>121</v>
      </c>
      <c r="D118" s="24" t="s">
        <v>44</v>
      </c>
      <c r="E118" s="152" t="s">
        <v>88</v>
      </c>
      <c r="F118" s="152">
        <v>3</v>
      </c>
      <c r="G118" s="152">
        <v>33</v>
      </c>
      <c r="H118" s="152"/>
      <c r="I118" s="177" t="s">
        <v>45</v>
      </c>
      <c r="J118" s="179">
        <f t="shared" si="11"/>
        <v>80.19</v>
      </c>
      <c r="K118" s="3"/>
    </row>
    <row r="119" customFormat="1" spans="1:11">
      <c r="A119" s="152" t="s">
        <v>13</v>
      </c>
      <c r="B119" s="3" t="s">
        <v>32</v>
      </c>
      <c r="C119" s="152" t="s">
        <v>43</v>
      </c>
      <c r="D119" s="24" t="s">
        <v>44</v>
      </c>
      <c r="E119" s="152" t="s">
        <v>88</v>
      </c>
      <c r="F119" s="152">
        <v>9</v>
      </c>
      <c r="G119" s="152">
        <v>144</v>
      </c>
      <c r="H119" s="152"/>
      <c r="I119" s="177" t="s">
        <v>45</v>
      </c>
      <c r="J119" s="179">
        <f t="shared" si="11"/>
        <v>349.92</v>
      </c>
      <c r="K119" s="3"/>
    </row>
    <row r="120" s="105" customFormat="1" spans="1:11">
      <c r="A120" s="152" t="s">
        <v>14</v>
      </c>
      <c r="B120" s="3" t="s">
        <v>32</v>
      </c>
      <c r="C120" s="196" t="s">
        <v>102</v>
      </c>
      <c r="D120" s="152" t="s">
        <v>12</v>
      </c>
      <c r="E120" s="154" t="s">
        <v>40</v>
      </c>
      <c r="F120" s="154">
        <v>2</v>
      </c>
      <c r="G120" s="152">
        <v>39</v>
      </c>
      <c r="I120" s="176" t="s">
        <v>103</v>
      </c>
      <c r="J120" s="176">
        <f>9580/1000*G120</f>
        <v>373.62</v>
      </c>
      <c r="K120" s="3"/>
    </row>
    <row r="121" s="105" customFormat="1" spans="1:11">
      <c r="A121" s="152" t="s">
        <v>14</v>
      </c>
      <c r="B121" s="3" t="s">
        <v>32</v>
      </c>
      <c r="C121" s="196" t="s">
        <v>41</v>
      </c>
      <c r="D121" s="196" t="s">
        <v>41</v>
      </c>
      <c r="E121" s="154" t="s">
        <v>40</v>
      </c>
      <c r="F121" s="154">
        <v>10</v>
      </c>
      <c r="G121" s="152">
        <v>22</v>
      </c>
      <c r="H121" s="152" t="s">
        <v>12</v>
      </c>
      <c r="I121" s="7">
        <v>16</v>
      </c>
      <c r="J121" s="179">
        <f t="shared" ref="J121:J127" si="12">I121*F121</f>
        <v>160</v>
      </c>
      <c r="K121" s="3"/>
    </row>
    <row r="122" s="105" customFormat="1" spans="1:11">
      <c r="A122" s="152" t="s">
        <v>14</v>
      </c>
      <c r="B122" s="3" t="s">
        <v>32</v>
      </c>
      <c r="C122" s="196" t="s">
        <v>135</v>
      </c>
      <c r="D122" s="152" t="s">
        <v>83</v>
      </c>
      <c r="E122" s="154" t="s">
        <v>84</v>
      </c>
      <c r="F122" s="154">
        <v>1</v>
      </c>
      <c r="G122" s="152">
        <v>0.6</v>
      </c>
      <c r="H122" s="170">
        <v>0.5</v>
      </c>
      <c r="I122" s="176" t="s">
        <v>82</v>
      </c>
      <c r="J122" s="179">
        <f>16320/1000*H122*G122</f>
        <v>4.896</v>
      </c>
      <c r="K122" s="3"/>
    </row>
    <row r="123" s="105" customFormat="1" spans="1:11">
      <c r="A123" s="152" t="s">
        <v>14</v>
      </c>
      <c r="B123" s="3" t="s">
        <v>32</v>
      </c>
      <c r="C123" s="196" t="s">
        <v>34</v>
      </c>
      <c r="D123" s="152" t="s">
        <v>105</v>
      </c>
      <c r="E123" s="154" t="s">
        <v>106</v>
      </c>
      <c r="F123" s="154">
        <v>12</v>
      </c>
      <c r="G123" s="152" t="s">
        <v>12</v>
      </c>
      <c r="H123" s="152" t="s">
        <v>12</v>
      </c>
      <c r="I123" s="7">
        <v>895</v>
      </c>
      <c r="J123" s="179">
        <f t="shared" si="12"/>
        <v>10740</v>
      </c>
      <c r="K123" s="3" t="s">
        <v>107</v>
      </c>
    </row>
    <row r="124" s="105" customFormat="1" spans="1:11">
      <c r="A124" s="152" t="s">
        <v>14</v>
      </c>
      <c r="B124" s="3" t="s">
        <v>32</v>
      </c>
      <c r="C124" s="196" t="s">
        <v>89</v>
      </c>
      <c r="D124" s="152" t="s">
        <v>105</v>
      </c>
      <c r="E124" s="154" t="s">
        <v>50</v>
      </c>
      <c r="F124" s="154">
        <v>6</v>
      </c>
      <c r="G124" s="152" t="s">
        <v>12</v>
      </c>
      <c r="H124" s="152" t="s">
        <v>12</v>
      </c>
      <c r="I124" s="7">
        <v>497</v>
      </c>
      <c r="J124" s="179">
        <f t="shared" si="12"/>
        <v>2982</v>
      </c>
      <c r="K124" s="3"/>
    </row>
    <row r="125" s="105" customFormat="1" spans="1:11">
      <c r="A125" s="152" t="s">
        <v>14</v>
      </c>
      <c r="B125" s="3" t="s">
        <v>32</v>
      </c>
      <c r="C125" s="196" t="s">
        <v>97</v>
      </c>
      <c r="D125" s="152" t="s">
        <v>112</v>
      </c>
      <c r="E125" s="154" t="s">
        <v>40</v>
      </c>
      <c r="F125" s="154">
        <v>1</v>
      </c>
      <c r="G125" s="152">
        <v>1</v>
      </c>
      <c r="H125" s="152" t="s">
        <v>12</v>
      </c>
      <c r="I125" s="7">
        <v>102</v>
      </c>
      <c r="J125" s="179">
        <f t="shared" si="12"/>
        <v>102</v>
      </c>
      <c r="K125" s="3"/>
    </row>
    <row r="126" s="105" customFormat="1" spans="1:11">
      <c r="A126" s="152" t="s">
        <v>14</v>
      </c>
      <c r="B126" s="3" t="s">
        <v>32</v>
      </c>
      <c r="C126" s="196" t="s">
        <v>38</v>
      </c>
      <c r="D126" s="152" t="s">
        <v>112</v>
      </c>
      <c r="E126" s="154" t="s">
        <v>40</v>
      </c>
      <c r="F126" s="154">
        <v>2</v>
      </c>
      <c r="G126" s="152" t="s">
        <v>12</v>
      </c>
      <c r="H126" s="152" t="s">
        <v>12</v>
      </c>
      <c r="I126" s="7">
        <v>102</v>
      </c>
      <c r="J126" s="179">
        <f t="shared" si="12"/>
        <v>204</v>
      </c>
      <c r="K126" s="3"/>
    </row>
    <row r="127" s="105" customFormat="1" spans="1:11">
      <c r="A127" s="152" t="s">
        <v>14</v>
      </c>
      <c r="B127" s="3" t="s">
        <v>32</v>
      </c>
      <c r="C127" s="196" t="s">
        <v>144</v>
      </c>
      <c r="D127" s="152" t="s">
        <v>112</v>
      </c>
      <c r="E127" s="154" t="s">
        <v>40</v>
      </c>
      <c r="F127" s="154">
        <v>1</v>
      </c>
      <c r="G127" s="152">
        <v>1</v>
      </c>
      <c r="H127" s="152" t="s">
        <v>12</v>
      </c>
      <c r="I127" s="7">
        <v>102</v>
      </c>
      <c r="J127" s="179">
        <f t="shared" si="12"/>
        <v>102</v>
      </c>
      <c r="K127" s="3"/>
    </row>
    <row r="128" s="105" customFormat="1" spans="1:11">
      <c r="A128" s="152" t="s">
        <v>14</v>
      </c>
      <c r="B128" s="3" t="s">
        <v>32</v>
      </c>
      <c r="C128" s="196" t="s">
        <v>145</v>
      </c>
      <c r="D128" s="24" t="s">
        <v>44</v>
      </c>
      <c r="E128" s="154" t="s">
        <v>40</v>
      </c>
      <c r="F128" s="154">
        <v>1</v>
      </c>
      <c r="G128" s="152">
        <v>7</v>
      </c>
      <c r="H128" s="152" t="s">
        <v>12</v>
      </c>
      <c r="I128" s="202" t="s">
        <v>45</v>
      </c>
      <c r="J128" s="179">
        <f t="shared" ref="J128:J139" si="13">2430/1000*G128</f>
        <v>17.01</v>
      </c>
      <c r="K128" s="3" t="s">
        <v>107</v>
      </c>
    </row>
    <row r="129" s="105" customFormat="1" spans="1:11">
      <c r="A129" s="152" t="s">
        <v>14</v>
      </c>
      <c r="B129" s="3" t="s">
        <v>32</v>
      </c>
      <c r="C129" s="196" t="s">
        <v>62</v>
      </c>
      <c r="D129" s="24" t="s">
        <v>44</v>
      </c>
      <c r="E129" s="154" t="s">
        <v>40</v>
      </c>
      <c r="F129" s="154">
        <v>1</v>
      </c>
      <c r="G129" s="152">
        <v>27</v>
      </c>
      <c r="H129" s="152" t="s">
        <v>12</v>
      </c>
      <c r="I129" s="203"/>
      <c r="J129" s="179">
        <f t="shared" si="13"/>
        <v>65.61</v>
      </c>
      <c r="K129" s="3"/>
    </row>
    <row r="130" s="105" customFormat="1" spans="1:11">
      <c r="A130" s="152" t="s">
        <v>14</v>
      </c>
      <c r="B130" s="3" t="s">
        <v>32</v>
      </c>
      <c r="C130" s="196" t="s">
        <v>146</v>
      </c>
      <c r="D130" s="24" t="s">
        <v>44</v>
      </c>
      <c r="E130" s="154" t="s">
        <v>40</v>
      </c>
      <c r="F130" s="154">
        <v>2</v>
      </c>
      <c r="G130" s="152">
        <v>1</v>
      </c>
      <c r="H130" s="152" t="s">
        <v>12</v>
      </c>
      <c r="I130" s="203"/>
      <c r="J130" s="179">
        <f t="shared" si="13"/>
        <v>2.43</v>
      </c>
      <c r="K130" s="3"/>
    </row>
    <row r="131" customFormat="1" spans="1:11">
      <c r="A131" s="152" t="s">
        <v>14</v>
      </c>
      <c r="B131" s="3" t="s">
        <v>32</v>
      </c>
      <c r="C131" s="196" t="s">
        <v>122</v>
      </c>
      <c r="D131" s="24" t="s">
        <v>44</v>
      </c>
      <c r="E131" s="154" t="s">
        <v>40</v>
      </c>
      <c r="F131" s="154">
        <v>1</v>
      </c>
      <c r="G131" s="152">
        <v>4</v>
      </c>
      <c r="H131" s="152" t="s">
        <v>12</v>
      </c>
      <c r="I131" s="203"/>
      <c r="J131" s="179">
        <f t="shared" si="13"/>
        <v>9.72</v>
      </c>
      <c r="K131" s="3"/>
    </row>
    <row r="132" customFormat="1" spans="1:11">
      <c r="A132" s="152" t="s">
        <v>14</v>
      </c>
      <c r="B132" s="3" t="s">
        <v>32</v>
      </c>
      <c r="C132" s="196" t="s">
        <v>100</v>
      </c>
      <c r="D132" s="24" t="s">
        <v>44</v>
      </c>
      <c r="E132" s="154" t="s">
        <v>40</v>
      </c>
      <c r="F132" s="154">
        <v>1</v>
      </c>
      <c r="G132" s="152">
        <v>0.5</v>
      </c>
      <c r="H132" s="152" t="s">
        <v>12</v>
      </c>
      <c r="I132" s="203"/>
      <c r="J132" s="179">
        <f t="shared" si="13"/>
        <v>1.215</v>
      </c>
      <c r="K132" s="3" t="s">
        <v>101</v>
      </c>
    </row>
    <row r="133" customFormat="1" spans="1:11">
      <c r="A133" s="152" t="s">
        <v>14</v>
      </c>
      <c r="B133" s="3" t="s">
        <v>32</v>
      </c>
      <c r="C133" s="196" t="s">
        <v>99</v>
      </c>
      <c r="D133" s="24" t="s">
        <v>44</v>
      </c>
      <c r="E133" s="154" t="s">
        <v>40</v>
      </c>
      <c r="F133" s="154">
        <v>1</v>
      </c>
      <c r="G133" s="152">
        <v>0.2</v>
      </c>
      <c r="H133" s="152" t="s">
        <v>12</v>
      </c>
      <c r="I133" s="203"/>
      <c r="J133" s="179">
        <f t="shared" si="13"/>
        <v>0.486</v>
      </c>
      <c r="K133" s="3" t="s">
        <v>101</v>
      </c>
    </row>
    <row r="134" customFormat="1" spans="1:11">
      <c r="A134" s="152" t="s">
        <v>14</v>
      </c>
      <c r="B134" s="3" t="s">
        <v>32</v>
      </c>
      <c r="C134" s="196" t="s">
        <v>96</v>
      </c>
      <c r="D134" s="24" t="s">
        <v>44</v>
      </c>
      <c r="E134" s="154" t="s">
        <v>40</v>
      </c>
      <c r="F134" s="154">
        <v>1</v>
      </c>
      <c r="G134" s="152">
        <v>0.5</v>
      </c>
      <c r="H134" s="152" t="s">
        <v>12</v>
      </c>
      <c r="I134" s="203"/>
      <c r="J134" s="179">
        <f t="shared" si="13"/>
        <v>1.215</v>
      </c>
      <c r="K134" s="3"/>
    </row>
    <row r="135" customFormat="1" spans="1:11">
      <c r="A135" s="152" t="s">
        <v>14</v>
      </c>
      <c r="B135" s="3" t="s">
        <v>32</v>
      </c>
      <c r="C135" s="196" t="s">
        <v>65</v>
      </c>
      <c r="D135" s="24" t="s">
        <v>44</v>
      </c>
      <c r="E135" s="154" t="s">
        <v>40</v>
      </c>
      <c r="F135" s="154">
        <v>3</v>
      </c>
      <c r="G135" s="152">
        <v>0.6</v>
      </c>
      <c r="H135" s="152" t="s">
        <v>12</v>
      </c>
      <c r="I135" s="203"/>
      <c r="J135" s="179">
        <f t="shared" si="13"/>
        <v>1.458</v>
      </c>
      <c r="K135" s="3"/>
    </row>
    <row r="136" customFormat="1" spans="1:11">
      <c r="A136" s="152" t="s">
        <v>14</v>
      </c>
      <c r="B136" s="3" t="s">
        <v>32</v>
      </c>
      <c r="C136" s="196" t="s">
        <v>147</v>
      </c>
      <c r="D136" s="24" t="s">
        <v>44</v>
      </c>
      <c r="E136" s="154" t="s">
        <v>40</v>
      </c>
      <c r="F136" s="154">
        <v>1</v>
      </c>
      <c r="G136" s="152">
        <v>3</v>
      </c>
      <c r="H136" s="152" t="s">
        <v>12</v>
      </c>
      <c r="I136" s="203"/>
      <c r="J136" s="179">
        <f t="shared" si="13"/>
        <v>7.29</v>
      </c>
      <c r="K136" s="3"/>
    </row>
    <row r="137" customFormat="1" spans="1:11">
      <c r="A137" s="152" t="s">
        <v>14</v>
      </c>
      <c r="B137" s="3" t="s">
        <v>32</v>
      </c>
      <c r="C137" s="196" t="s">
        <v>126</v>
      </c>
      <c r="D137" s="24" t="s">
        <v>44</v>
      </c>
      <c r="E137" s="154" t="s">
        <v>40</v>
      </c>
      <c r="F137" s="154">
        <v>3</v>
      </c>
      <c r="G137" s="152">
        <v>6</v>
      </c>
      <c r="H137" s="152" t="s">
        <v>12</v>
      </c>
      <c r="I137" s="203"/>
      <c r="J137" s="179">
        <f t="shared" si="13"/>
        <v>14.58</v>
      </c>
      <c r="K137" s="3"/>
    </row>
    <row r="138" customFormat="1" spans="1:11">
      <c r="A138" s="152" t="s">
        <v>14</v>
      </c>
      <c r="B138" s="3" t="s">
        <v>32</v>
      </c>
      <c r="C138" s="196" t="s">
        <v>101</v>
      </c>
      <c r="D138" s="24" t="s">
        <v>44</v>
      </c>
      <c r="E138" s="154" t="s">
        <v>40</v>
      </c>
      <c r="F138" s="154">
        <v>3</v>
      </c>
      <c r="G138" s="152">
        <v>4.5</v>
      </c>
      <c r="H138" s="152" t="s">
        <v>12</v>
      </c>
      <c r="I138" s="203"/>
      <c r="J138" s="179">
        <f t="shared" si="13"/>
        <v>10.935</v>
      </c>
      <c r="K138" s="3"/>
    </row>
    <row r="139" customFormat="1" spans="1:11">
      <c r="A139" s="152" t="s">
        <v>14</v>
      </c>
      <c r="B139" s="3" t="s">
        <v>32</v>
      </c>
      <c r="C139" s="196" t="s">
        <v>43</v>
      </c>
      <c r="D139" s="24" t="s">
        <v>44</v>
      </c>
      <c r="E139" s="154" t="s">
        <v>40</v>
      </c>
      <c r="F139" s="154">
        <v>2</v>
      </c>
      <c r="G139" s="152">
        <v>22</v>
      </c>
      <c r="H139" s="152" t="s">
        <v>12</v>
      </c>
      <c r="I139" s="204"/>
      <c r="J139" s="179">
        <f t="shared" si="13"/>
        <v>53.46</v>
      </c>
      <c r="K139" s="3"/>
    </row>
    <row r="140" customFormat="1" spans="1:11">
      <c r="A140" s="152" t="s">
        <v>14</v>
      </c>
      <c r="B140" s="3" t="s">
        <v>32</v>
      </c>
      <c r="C140" s="196" t="s">
        <v>46</v>
      </c>
      <c r="D140" s="196" t="s">
        <v>46</v>
      </c>
      <c r="E140" s="154" t="s">
        <v>40</v>
      </c>
      <c r="F140" s="154">
        <v>12</v>
      </c>
      <c r="G140" s="152" t="s">
        <v>12</v>
      </c>
      <c r="H140" s="170">
        <v>0.4</v>
      </c>
      <c r="I140" s="177" t="s">
        <v>47</v>
      </c>
      <c r="J140" s="176">
        <f>F140*(865*H140+211)</f>
        <v>6684</v>
      </c>
      <c r="K140" s="3"/>
    </row>
  </sheetData>
  <mergeCells count="6">
    <mergeCell ref="G69:G74"/>
    <mergeCell ref="H85:H97"/>
    <mergeCell ref="I69:I74"/>
    <mergeCell ref="I128:I139"/>
    <mergeCell ref="J69:J74"/>
    <mergeCell ref="J85:J97"/>
  </mergeCell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E21" sqref="E21"/>
    </sheetView>
  </sheetViews>
  <sheetFormatPr defaultColWidth="8.75454545454545" defaultRowHeight="14"/>
  <cols>
    <col min="1" max="11" width="12.8727272727273" customWidth="1"/>
  </cols>
  <sheetData>
    <row r="1" s="105" customFormat="1" ht="56" spans="1:11">
      <c r="A1" s="152" t="s">
        <v>0</v>
      </c>
      <c r="B1" s="152" t="s">
        <v>22</v>
      </c>
      <c r="C1" s="4" t="s">
        <v>23</v>
      </c>
      <c r="D1" s="4" t="s">
        <v>24</v>
      </c>
      <c r="E1" s="152" t="s">
        <v>25</v>
      </c>
      <c r="F1" s="152" t="s">
        <v>26</v>
      </c>
      <c r="G1" s="152" t="s">
        <v>27</v>
      </c>
      <c r="H1" s="152" t="s">
        <v>28</v>
      </c>
      <c r="I1" s="152" t="s">
        <v>29</v>
      </c>
      <c r="J1" s="152" t="s">
        <v>30</v>
      </c>
      <c r="K1" s="4" t="s">
        <v>31</v>
      </c>
    </row>
    <row r="2" s="105" customFormat="1" spans="1:11">
      <c r="A2" s="153" t="s">
        <v>19</v>
      </c>
      <c r="B2" s="152" t="s">
        <v>32</v>
      </c>
      <c r="C2" s="152" t="s">
        <v>148</v>
      </c>
      <c r="D2" s="153" t="s">
        <v>149</v>
      </c>
      <c r="E2" s="154" t="s">
        <v>142</v>
      </c>
      <c r="F2" s="155">
        <v>3</v>
      </c>
      <c r="G2" s="156">
        <v>339</v>
      </c>
      <c r="H2" s="157"/>
      <c r="I2" s="161" t="s">
        <v>150</v>
      </c>
      <c r="J2" s="162">
        <f t="shared" ref="J2:J19" si="0">4630/1000*G2</f>
        <v>1569.57</v>
      </c>
      <c r="K2" s="153"/>
    </row>
    <row r="3" s="105" customFormat="1" spans="1:11">
      <c r="A3" s="153" t="s">
        <v>7</v>
      </c>
      <c r="B3" s="152" t="s">
        <v>32</v>
      </c>
      <c r="C3" s="152" t="s">
        <v>151</v>
      </c>
      <c r="D3" s="153" t="s">
        <v>149</v>
      </c>
      <c r="E3" s="154" t="s">
        <v>142</v>
      </c>
      <c r="F3" s="3">
        <v>1</v>
      </c>
      <c r="G3" s="153">
        <v>13</v>
      </c>
      <c r="H3" s="153"/>
      <c r="I3" s="163"/>
      <c r="J3" s="162">
        <f t="shared" si="0"/>
        <v>60.19</v>
      </c>
      <c r="K3" s="153"/>
    </row>
    <row r="4" s="105" customFormat="1" spans="1:11">
      <c r="A4" s="153" t="s">
        <v>7</v>
      </c>
      <c r="B4" s="152" t="s">
        <v>32</v>
      </c>
      <c r="C4" s="152" t="s">
        <v>152</v>
      </c>
      <c r="D4" s="153" t="s">
        <v>149</v>
      </c>
      <c r="E4" s="154" t="s">
        <v>142</v>
      </c>
      <c r="F4" s="3">
        <v>3</v>
      </c>
      <c r="G4" s="152">
        <v>129</v>
      </c>
      <c r="H4" s="153"/>
      <c r="I4" s="163"/>
      <c r="J4" s="162">
        <f t="shared" si="0"/>
        <v>597.27</v>
      </c>
      <c r="K4" s="153"/>
    </row>
    <row r="5" s="105" customFormat="1" spans="1:11">
      <c r="A5" s="153" t="s">
        <v>7</v>
      </c>
      <c r="B5" s="152" t="s">
        <v>32</v>
      </c>
      <c r="C5" s="152" t="s">
        <v>153</v>
      </c>
      <c r="D5" s="153" t="s">
        <v>149</v>
      </c>
      <c r="E5" s="154" t="s">
        <v>142</v>
      </c>
      <c r="F5" s="3">
        <v>1</v>
      </c>
      <c r="G5" s="152">
        <v>28</v>
      </c>
      <c r="H5" s="153"/>
      <c r="I5" s="163"/>
      <c r="J5" s="162">
        <f t="shared" si="0"/>
        <v>129.64</v>
      </c>
      <c r="K5" s="153"/>
    </row>
    <row r="6" s="105" customFormat="1" spans="1:11">
      <c r="A6" s="153" t="s">
        <v>7</v>
      </c>
      <c r="B6" s="152" t="s">
        <v>32</v>
      </c>
      <c r="C6" s="152" t="s">
        <v>154</v>
      </c>
      <c r="D6" s="153" t="s">
        <v>149</v>
      </c>
      <c r="E6" s="154" t="s">
        <v>142</v>
      </c>
      <c r="F6" s="3">
        <v>1</v>
      </c>
      <c r="G6" s="152">
        <v>4.5</v>
      </c>
      <c r="H6" s="153"/>
      <c r="I6" s="163"/>
      <c r="J6" s="162">
        <f t="shared" si="0"/>
        <v>20.835</v>
      </c>
      <c r="K6" s="153"/>
    </row>
    <row r="7" s="105" customFormat="1" spans="1:11">
      <c r="A7" s="152" t="s">
        <v>8</v>
      </c>
      <c r="B7" s="152" t="s">
        <v>32</v>
      </c>
      <c r="C7" s="152" t="s">
        <v>155</v>
      </c>
      <c r="D7" s="153" t="s">
        <v>149</v>
      </c>
      <c r="E7" s="154" t="s">
        <v>142</v>
      </c>
      <c r="F7" s="154">
        <v>30</v>
      </c>
      <c r="G7" s="152">
        <v>555</v>
      </c>
      <c r="H7" s="153"/>
      <c r="I7" s="163"/>
      <c r="J7" s="162">
        <f t="shared" si="0"/>
        <v>2569.65</v>
      </c>
      <c r="K7" s="153"/>
    </row>
    <row r="8" s="105" customFormat="1" spans="1:11">
      <c r="A8" s="152" t="s">
        <v>8</v>
      </c>
      <c r="B8" s="152" t="s">
        <v>32</v>
      </c>
      <c r="C8" s="152" t="s">
        <v>156</v>
      </c>
      <c r="D8" s="153" t="s">
        <v>149</v>
      </c>
      <c r="E8" s="154" t="s">
        <v>142</v>
      </c>
      <c r="F8" s="154">
        <v>167</v>
      </c>
      <c r="G8" s="152">
        <v>4759.5</v>
      </c>
      <c r="H8" s="157"/>
      <c r="I8" s="163"/>
      <c r="J8" s="162">
        <f t="shared" si="0"/>
        <v>22036.485</v>
      </c>
      <c r="K8" s="153"/>
    </row>
    <row r="9" s="105" customFormat="1" spans="1:11">
      <c r="A9" s="152" t="s">
        <v>13</v>
      </c>
      <c r="B9" s="152" t="s">
        <v>32</v>
      </c>
      <c r="C9" s="152" t="s">
        <v>152</v>
      </c>
      <c r="D9" s="153" t="s">
        <v>149</v>
      </c>
      <c r="E9" s="154" t="s">
        <v>142</v>
      </c>
      <c r="F9" s="152">
        <v>1</v>
      </c>
      <c r="G9" s="152">
        <v>28</v>
      </c>
      <c r="H9" s="7"/>
      <c r="I9" s="163"/>
      <c r="J9" s="162">
        <f t="shared" si="0"/>
        <v>129.64</v>
      </c>
      <c r="K9" s="3"/>
    </row>
    <row r="10" s="105" customFormat="1" spans="1:11">
      <c r="A10" s="152" t="s">
        <v>13</v>
      </c>
      <c r="B10" s="152" t="s">
        <v>32</v>
      </c>
      <c r="C10" s="152" t="s">
        <v>152</v>
      </c>
      <c r="D10" s="153" t="s">
        <v>149</v>
      </c>
      <c r="E10" s="154" t="s">
        <v>142</v>
      </c>
      <c r="F10" s="152">
        <v>1</v>
      </c>
      <c r="G10" s="152">
        <v>28</v>
      </c>
      <c r="H10" s="7"/>
      <c r="I10" s="163"/>
      <c r="J10" s="162">
        <f t="shared" si="0"/>
        <v>129.64</v>
      </c>
      <c r="K10" s="3"/>
    </row>
    <row r="11" s="105" customFormat="1" spans="1:11">
      <c r="A11" s="152" t="s">
        <v>9</v>
      </c>
      <c r="B11" s="152" t="s">
        <v>32</v>
      </c>
      <c r="C11" s="152" t="s">
        <v>152</v>
      </c>
      <c r="D11" s="153" t="s">
        <v>149</v>
      </c>
      <c r="E11" s="154" t="s">
        <v>142</v>
      </c>
      <c r="F11" s="3">
        <v>8</v>
      </c>
      <c r="G11" s="152">
        <v>350</v>
      </c>
      <c r="H11" s="158"/>
      <c r="I11" s="163"/>
      <c r="J11" s="162">
        <f t="shared" si="0"/>
        <v>1620.5</v>
      </c>
      <c r="K11" s="3"/>
    </row>
    <row r="12" s="105" customFormat="1" spans="1:11">
      <c r="A12" s="152" t="s">
        <v>9</v>
      </c>
      <c r="B12" s="152" t="s">
        <v>32</v>
      </c>
      <c r="C12" s="152" t="s">
        <v>152</v>
      </c>
      <c r="D12" s="153" t="s">
        <v>149</v>
      </c>
      <c r="E12" s="154" t="s">
        <v>142</v>
      </c>
      <c r="F12" s="3">
        <v>12</v>
      </c>
      <c r="G12" s="152">
        <v>580</v>
      </c>
      <c r="H12" s="7"/>
      <c r="I12" s="163"/>
      <c r="J12" s="162">
        <f t="shared" si="0"/>
        <v>2685.4</v>
      </c>
      <c r="K12" s="3"/>
    </row>
    <row r="13" s="105" customFormat="1" spans="1:11">
      <c r="A13" s="152" t="s">
        <v>9</v>
      </c>
      <c r="B13" s="152" t="s">
        <v>32</v>
      </c>
      <c r="C13" s="152" t="s">
        <v>152</v>
      </c>
      <c r="D13" s="153" t="s">
        <v>149</v>
      </c>
      <c r="E13" s="154" t="s">
        <v>142</v>
      </c>
      <c r="F13" s="3">
        <v>7</v>
      </c>
      <c r="G13" s="152">
        <v>270</v>
      </c>
      <c r="H13" s="159"/>
      <c r="I13" s="163"/>
      <c r="J13" s="162">
        <f t="shared" si="0"/>
        <v>1250.1</v>
      </c>
      <c r="K13" s="159"/>
    </row>
    <row r="14" s="105" customFormat="1" spans="1:11">
      <c r="A14" s="152" t="s">
        <v>14</v>
      </c>
      <c r="B14" s="152" t="s">
        <v>32</v>
      </c>
      <c r="C14" s="152" t="s">
        <v>152</v>
      </c>
      <c r="D14" s="153" t="s">
        <v>149</v>
      </c>
      <c r="E14" s="154" t="s">
        <v>142</v>
      </c>
      <c r="F14" s="154">
        <v>2</v>
      </c>
      <c r="G14" s="152">
        <v>74</v>
      </c>
      <c r="H14" s="159"/>
      <c r="I14" s="163"/>
      <c r="J14" s="162">
        <f t="shared" si="0"/>
        <v>342.62</v>
      </c>
      <c r="K14" s="159"/>
    </row>
    <row r="15" s="105" customFormat="1" spans="1:11">
      <c r="A15" s="152" t="s">
        <v>14</v>
      </c>
      <c r="B15" s="152" t="s">
        <v>32</v>
      </c>
      <c r="C15" s="152" t="s">
        <v>152</v>
      </c>
      <c r="D15" s="153" t="s">
        <v>149</v>
      </c>
      <c r="E15" s="154" t="s">
        <v>142</v>
      </c>
      <c r="F15" s="154">
        <v>3</v>
      </c>
      <c r="G15" s="152">
        <v>169</v>
      </c>
      <c r="H15" s="153"/>
      <c r="I15" s="163"/>
      <c r="J15" s="162">
        <f t="shared" si="0"/>
        <v>782.47</v>
      </c>
      <c r="K15" s="160"/>
    </row>
    <row r="16" s="105" customFormat="1" spans="1:11">
      <c r="A16" s="152" t="s">
        <v>20</v>
      </c>
      <c r="B16" s="152" t="s">
        <v>32</v>
      </c>
      <c r="C16" s="152" t="s">
        <v>152</v>
      </c>
      <c r="D16" s="153" t="s">
        <v>149</v>
      </c>
      <c r="E16" s="154" t="s">
        <v>142</v>
      </c>
      <c r="F16" s="3">
        <v>5</v>
      </c>
      <c r="G16" s="152">
        <v>180</v>
      </c>
      <c r="H16" s="153"/>
      <c r="I16" s="163"/>
      <c r="J16" s="162">
        <f t="shared" si="0"/>
        <v>833.4</v>
      </c>
      <c r="K16" s="160"/>
    </row>
    <row r="17" s="105" customFormat="1" spans="1:11">
      <c r="A17" s="152" t="s">
        <v>11</v>
      </c>
      <c r="B17" s="152" t="s">
        <v>32</v>
      </c>
      <c r="C17" s="152" t="s">
        <v>152</v>
      </c>
      <c r="D17" s="153" t="s">
        <v>149</v>
      </c>
      <c r="E17" s="154" t="s">
        <v>142</v>
      </c>
      <c r="F17" s="152">
        <v>3</v>
      </c>
      <c r="G17" s="152">
        <v>100</v>
      </c>
      <c r="H17" s="153"/>
      <c r="I17" s="163"/>
      <c r="J17" s="162">
        <f t="shared" si="0"/>
        <v>463</v>
      </c>
      <c r="K17" s="160"/>
    </row>
    <row r="18" s="105" customFormat="1" spans="1:11">
      <c r="A18" s="152" t="s">
        <v>21</v>
      </c>
      <c r="B18" s="152" t="s">
        <v>32</v>
      </c>
      <c r="C18" s="152" t="s">
        <v>152</v>
      </c>
      <c r="D18" s="153" t="s">
        <v>149</v>
      </c>
      <c r="E18" s="154" t="s">
        <v>142</v>
      </c>
      <c r="F18" s="3">
        <v>2</v>
      </c>
      <c r="G18" s="152">
        <v>50</v>
      </c>
      <c r="H18" s="157"/>
      <c r="I18" s="163"/>
      <c r="J18" s="162">
        <f t="shared" si="0"/>
        <v>231.5</v>
      </c>
      <c r="K18" s="153"/>
    </row>
    <row r="19" s="105" customFormat="1" spans="1:11">
      <c r="A19" s="152" t="s">
        <v>21</v>
      </c>
      <c r="B19" s="152" t="s">
        <v>32</v>
      </c>
      <c r="C19" s="152" t="s">
        <v>152</v>
      </c>
      <c r="D19" s="153" t="s">
        <v>149</v>
      </c>
      <c r="E19" s="154" t="s">
        <v>142</v>
      </c>
      <c r="F19" s="3">
        <v>1</v>
      </c>
      <c r="G19" s="152">
        <v>25</v>
      </c>
      <c r="H19" s="160"/>
      <c r="I19" s="164"/>
      <c r="J19" s="162">
        <f t="shared" si="0"/>
        <v>115.75</v>
      </c>
      <c r="K19" s="160"/>
    </row>
  </sheetData>
  <mergeCells count="1">
    <mergeCell ref="I2:I19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0"/>
  <sheetViews>
    <sheetView topLeftCell="A84" workbookViewId="0">
      <selection activeCell="B1" sqref="B$1:B$1048576"/>
    </sheetView>
  </sheetViews>
  <sheetFormatPr defaultColWidth="9.87272727272727" defaultRowHeight="14"/>
  <cols>
    <col min="1" max="1" width="7.25454545454545" style="81" customWidth="1"/>
    <col min="2" max="2" width="25.5" style="81" customWidth="1"/>
    <col min="3" max="3" width="15.8727272727273" style="81" customWidth="1"/>
    <col min="4" max="4" width="22.3727272727273" style="81" customWidth="1"/>
    <col min="5" max="5" width="4.25454545454545" style="81" customWidth="1"/>
    <col min="6" max="8" width="11.5" style="81" customWidth="1"/>
    <col min="9" max="9" width="10.2545454545455" style="81" customWidth="1"/>
    <col min="10" max="10" width="9.87272727272727" style="81"/>
    <col min="11" max="11" width="12.5" style="81" customWidth="1"/>
    <col min="12" max="12" width="35.3727272727273" style="81" customWidth="1"/>
    <col min="13" max="13" width="9.87272727272727" style="81" customWidth="1"/>
    <col min="14" max="14" width="24.2545454545455" style="81" customWidth="1"/>
    <col min="15" max="15" width="25" style="81" customWidth="1"/>
    <col min="16" max="16" width="18.3727272727273" style="126" customWidth="1"/>
    <col min="17" max="17" width="17.5" style="81" customWidth="1"/>
    <col min="18" max="18" width="9.87272727272727" style="81"/>
    <col min="19" max="19" width="24.8727272727273" style="127" customWidth="1"/>
    <col min="20" max="16384" width="9.87272727272727" style="81"/>
  </cols>
  <sheetData>
    <row r="1" s="125" customFormat="1" ht="38.45" customHeight="1" spans="1:21">
      <c r="A1" s="128" t="s">
        <v>157</v>
      </c>
      <c r="B1" s="128" t="s">
        <v>158</v>
      </c>
      <c r="C1" s="128" t="s">
        <v>159</v>
      </c>
      <c r="D1" s="128" t="s">
        <v>160</v>
      </c>
      <c r="E1" s="128" t="s">
        <v>161</v>
      </c>
      <c r="F1" s="128" t="s">
        <v>162</v>
      </c>
      <c r="G1" s="128" t="s">
        <v>163</v>
      </c>
      <c r="H1" s="128" t="s">
        <v>164</v>
      </c>
      <c r="I1" s="128" t="s">
        <v>26</v>
      </c>
      <c r="J1" s="128" t="s">
        <v>165</v>
      </c>
      <c r="K1" s="128" t="s">
        <v>166</v>
      </c>
      <c r="L1" s="138" t="s">
        <v>167</v>
      </c>
      <c r="M1" s="128" t="s">
        <v>168</v>
      </c>
      <c r="N1" s="128" t="s">
        <v>169</v>
      </c>
      <c r="O1" s="128" t="s">
        <v>170</v>
      </c>
      <c r="P1" s="139" t="s">
        <v>171</v>
      </c>
      <c r="Q1" s="128" t="s">
        <v>172</v>
      </c>
      <c r="R1" s="125" t="s">
        <v>173</v>
      </c>
      <c r="S1" s="146" t="s">
        <v>174</v>
      </c>
      <c r="T1" s="125" t="s">
        <v>175</v>
      </c>
      <c r="U1" s="125" t="s">
        <v>176</v>
      </c>
    </row>
    <row r="2" ht="14.25" customHeight="1" spans="1:22">
      <c r="A2" s="129">
        <v>1</v>
      </c>
      <c r="B2" s="130" t="s">
        <v>177</v>
      </c>
      <c r="C2" s="130" t="s">
        <v>178</v>
      </c>
      <c r="D2" s="131" t="s">
        <v>179</v>
      </c>
      <c r="E2" s="129"/>
      <c r="F2" s="132">
        <v>10700.72</v>
      </c>
      <c r="G2" s="132">
        <v>5341.5</v>
      </c>
      <c r="H2" s="132">
        <v>5359.22</v>
      </c>
      <c r="I2" s="131">
        <v>2</v>
      </c>
      <c r="J2" s="131" t="s">
        <v>180</v>
      </c>
      <c r="K2" s="131"/>
      <c r="L2" s="131" t="s">
        <v>181</v>
      </c>
      <c r="M2" s="140"/>
      <c r="N2" s="131" t="s">
        <v>182</v>
      </c>
      <c r="O2" s="131" t="s">
        <v>183</v>
      </c>
      <c r="P2" s="141">
        <v>20180820</v>
      </c>
      <c r="Q2" s="140"/>
      <c r="R2" s="81" t="s">
        <v>184</v>
      </c>
      <c r="S2" s="127" t="s">
        <v>185</v>
      </c>
      <c r="T2" s="147" t="s">
        <v>186</v>
      </c>
      <c r="U2" s="147" t="s">
        <v>187</v>
      </c>
      <c r="V2" s="147"/>
    </row>
    <row r="3" ht="14.25" customHeight="1" spans="1:22">
      <c r="A3" s="129">
        <v>2</v>
      </c>
      <c r="B3" s="130" t="s">
        <v>188</v>
      </c>
      <c r="C3" s="130" t="s">
        <v>189</v>
      </c>
      <c r="D3" s="130" t="s">
        <v>43</v>
      </c>
      <c r="E3" s="129"/>
      <c r="F3" s="133">
        <v>8218.87</v>
      </c>
      <c r="G3" s="133">
        <v>6129.34</v>
      </c>
      <c r="H3" s="133">
        <v>2089.53</v>
      </c>
      <c r="I3" s="131">
        <v>1</v>
      </c>
      <c r="J3" s="131" t="s">
        <v>190</v>
      </c>
      <c r="K3" s="131"/>
      <c r="L3" s="131" t="s">
        <v>191</v>
      </c>
      <c r="M3" s="140"/>
      <c r="N3" s="130" t="s">
        <v>192</v>
      </c>
      <c r="O3" s="130" t="s">
        <v>193</v>
      </c>
      <c r="P3" s="142">
        <v>20220322</v>
      </c>
      <c r="Q3" s="140"/>
      <c r="R3" s="81" t="s">
        <v>184</v>
      </c>
      <c r="S3" s="127" t="s">
        <v>194</v>
      </c>
      <c r="T3" s="147" t="s">
        <v>186</v>
      </c>
      <c r="U3" s="147" t="s">
        <v>187</v>
      </c>
      <c r="V3" s="147"/>
    </row>
    <row r="4" ht="14.25" customHeight="1" spans="1:22">
      <c r="A4" s="129">
        <v>3</v>
      </c>
      <c r="B4" s="130" t="s">
        <v>188</v>
      </c>
      <c r="C4" s="130" t="s">
        <v>195</v>
      </c>
      <c r="D4" s="131" t="s">
        <v>196</v>
      </c>
      <c r="E4" s="129"/>
      <c r="F4" s="133">
        <v>945</v>
      </c>
      <c r="G4" s="133">
        <v>28.35</v>
      </c>
      <c r="H4" s="133">
        <v>916.65</v>
      </c>
      <c r="I4" s="131">
        <v>1</v>
      </c>
      <c r="J4" s="131" t="s">
        <v>197</v>
      </c>
      <c r="K4" s="131" t="s">
        <v>198</v>
      </c>
      <c r="L4" s="130" t="s">
        <v>199</v>
      </c>
      <c r="M4" s="140"/>
      <c r="N4" s="130" t="s">
        <v>200</v>
      </c>
      <c r="O4" s="130" t="s">
        <v>201</v>
      </c>
      <c r="P4" s="142">
        <v>20151031</v>
      </c>
      <c r="Q4" s="140" t="s">
        <v>108</v>
      </c>
      <c r="R4" s="81" t="s">
        <v>184</v>
      </c>
      <c r="S4" s="127" t="s">
        <v>202</v>
      </c>
      <c r="T4" s="147" t="s">
        <v>186</v>
      </c>
      <c r="U4" s="147" t="s">
        <v>187</v>
      </c>
      <c r="V4" s="147"/>
    </row>
    <row r="5" ht="14.25" customHeight="1" spans="1:22">
      <c r="A5" s="129">
        <v>4</v>
      </c>
      <c r="B5" s="130" t="s">
        <v>188</v>
      </c>
      <c r="C5" s="130" t="s">
        <v>203</v>
      </c>
      <c r="D5" s="131" t="s">
        <v>196</v>
      </c>
      <c r="E5" s="129"/>
      <c r="F5" s="133">
        <v>945</v>
      </c>
      <c r="G5" s="133">
        <v>28.35</v>
      </c>
      <c r="H5" s="133">
        <v>916.65</v>
      </c>
      <c r="I5" s="131">
        <v>1</v>
      </c>
      <c r="J5" s="131" t="s">
        <v>204</v>
      </c>
      <c r="K5" s="131" t="s">
        <v>198</v>
      </c>
      <c r="L5" s="130" t="s">
        <v>205</v>
      </c>
      <c r="M5" s="140"/>
      <c r="N5" s="130" t="s">
        <v>206</v>
      </c>
      <c r="O5" s="130" t="s">
        <v>207</v>
      </c>
      <c r="P5" s="142">
        <v>20151031</v>
      </c>
      <c r="Q5" s="140" t="s">
        <v>108</v>
      </c>
      <c r="R5" s="81" t="s">
        <v>184</v>
      </c>
      <c r="S5" s="127" t="s">
        <v>208</v>
      </c>
      <c r="T5" s="147" t="s">
        <v>186</v>
      </c>
      <c r="U5" s="147" t="s">
        <v>187</v>
      </c>
      <c r="V5" s="147"/>
    </row>
    <row r="6" ht="14.25" customHeight="1" spans="1:22">
      <c r="A6" s="129">
        <v>5</v>
      </c>
      <c r="B6" s="130" t="s">
        <v>177</v>
      </c>
      <c r="C6" s="130" t="s">
        <v>209</v>
      </c>
      <c r="D6" s="131" t="s">
        <v>196</v>
      </c>
      <c r="E6" s="129"/>
      <c r="F6" s="133">
        <v>6946.42</v>
      </c>
      <c r="G6" s="133">
        <v>208.39</v>
      </c>
      <c r="H6" s="133">
        <v>6738.03</v>
      </c>
      <c r="I6" s="131">
        <v>1</v>
      </c>
      <c r="J6" s="131" t="s">
        <v>204</v>
      </c>
      <c r="K6" s="131" t="s">
        <v>198</v>
      </c>
      <c r="L6" s="130" t="s">
        <v>210</v>
      </c>
      <c r="M6" s="140"/>
      <c r="N6" s="130" t="s">
        <v>211</v>
      </c>
      <c r="O6" s="130" t="s">
        <v>212</v>
      </c>
      <c r="P6" s="142">
        <v>20150507</v>
      </c>
      <c r="Q6" s="140" t="s">
        <v>108</v>
      </c>
      <c r="R6" s="81" t="s">
        <v>184</v>
      </c>
      <c r="S6" s="127" t="s">
        <v>213</v>
      </c>
      <c r="T6" s="147" t="s">
        <v>186</v>
      </c>
      <c r="U6" s="147" t="s">
        <v>187</v>
      </c>
      <c r="V6" s="147"/>
    </row>
    <row r="7" ht="14.25" customHeight="1" spans="1:22">
      <c r="A7" s="129">
        <v>6</v>
      </c>
      <c r="B7" s="130" t="s">
        <v>214</v>
      </c>
      <c r="C7" s="130" t="s">
        <v>215</v>
      </c>
      <c r="D7" s="131" t="s">
        <v>216</v>
      </c>
      <c r="E7" s="129"/>
      <c r="F7" s="133">
        <v>3574.91</v>
      </c>
      <c r="G7" s="133">
        <v>107.25</v>
      </c>
      <c r="H7" s="133">
        <v>3467.66</v>
      </c>
      <c r="I7" s="131">
        <v>1</v>
      </c>
      <c r="J7" s="131" t="s">
        <v>190</v>
      </c>
      <c r="K7" s="131"/>
      <c r="L7" s="130" t="s">
        <v>217</v>
      </c>
      <c r="M7" s="140"/>
      <c r="N7" s="130" t="s">
        <v>218</v>
      </c>
      <c r="O7" s="130" t="s">
        <v>219</v>
      </c>
      <c r="P7" s="142">
        <v>20171230</v>
      </c>
      <c r="Q7" s="140"/>
      <c r="R7" s="81" t="s">
        <v>184</v>
      </c>
      <c r="S7" s="127" t="s">
        <v>220</v>
      </c>
      <c r="T7" s="147" t="s">
        <v>186</v>
      </c>
      <c r="U7" s="147" t="s">
        <v>187</v>
      </c>
      <c r="V7" s="147"/>
    </row>
    <row r="8" ht="14.25" customHeight="1" spans="1:22">
      <c r="A8" s="129">
        <v>7</v>
      </c>
      <c r="B8" s="130" t="s">
        <v>214</v>
      </c>
      <c r="C8" s="130" t="s">
        <v>221</v>
      </c>
      <c r="D8" s="131" t="s">
        <v>216</v>
      </c>
      <c r="E8" s="129"/>
      <c r="F8" s="133">
        <v>2969.29</v>
      </c>
      <c r="G8" s="133">
        <v>89.08</v>
      </c>
      <c r="H8" s="133">
        <v>2880.21</v>
      </c>
      <c r="I8" s="131">
        <v>1</v>
      </c>
      <c r="J8" s="131" t="s">
        <v>190</v>
      </c>
      <c r="K8" s="131"/>
      <c r="L8" s="130" t="s">
        <v>222</v>
      </c>
      <c r="M8" s="140"/>
      <c r="N8" s="130" t="s">
        <v>223</v>
      </c>
      <c r="O8" s="130" t="s">
        <v>224</v>
      </c>
      <c r="P8" s="142">
        <v>20161229</v>
      </c>
      <c r="Q8" s="140"/>
      <c r="R8" s="81" t="s">
        <v>184</v>
      </c>
      <c r="S8" s="127" t="s">
        <v>225</v>
      </c>
      <c r="T8" s="147" t="s">
        <v>186</v>
      </c>
      <c r="U8" s="147" t="s">
        <v>187</v>
      </c>
      <c r="V8" s="147"/>
    </row>
    <row r="9" ht="14.25" customHeight="1" spans="1:22">
      <c r="A9" s="129">
        <v>8</v>
      </c>
      <c r="B9" s="130" t="s">
        <v>214</v>
      </c>
      <c r="C9" s="130" t="s">
        <v>226</v>
      </c>
      <c r="D9" s="131" t="s">
        <v>216</v>
      </c>
      <c r="E9" s="129"/>
      <c r="F9" s="133">
        <v>4313.32</v>
      </c>
      <c r="G9" s="133">
        <v>129.4</v>
      </c>
      <c r="H9" s="133">
        <v>4183.92</v>
      </c>
      <c r="I9" s="131">
        <v>1</v>
      </c>
      <c r="J9" s="131" t="s">
        <v>190</v>
      </c>
      <c r="K9" s="131"/>
      <c r="L9" s="130" t="s">
        <v>222</v>
      </c>
      <c r="M9" s="140"/>
      <c r="N9" s="130" t="s">
        <v>227</v>
      </c>
      <c r="O9" s="130" t="s">
        <v>228</v>
      </c>
      <c r="P9" s="142">
        <v>20160429</v>
      </c>
      <c r="Q9" s="140"/>
      <c r="R9" s="81" t="s">
        <v>184</v>
      </c>
      <c r="S9" s="127" t="s">
        <v>229</v>
      </c>
      <c r="T9" s="147" t="s">
        <v>186</v>
      </c>
      <c r="U9" s="147" t="s">
        <v>187</v>
      </c>
      <c r="V9" s="147"/>
    </row>
    <row r="10" ht="14.25" customHeight="1" spans="1:22">
      <c r="A10" s="129">
        <v>9</v>
      </c>
      <c r="B10" s="130" t="s">
        <v>214</v>
      </c>
      <c r="C10" s="130" t="s">
        <v>230</v>
      </c>
      <c r="D10" s="131" t="s">
        <v>38</v>
      </c>
      <c r="E10" s="129"/>
      <c r="F10" s="133">
        <v>3022</v>
      </c>
      <c r="G10" s="133">
        <v>90.66</v>
      </c>
      <c r="H10" s="133">
        <v>2931.34</v>
      </c>
      <c r="I10" s="131">
        <v>1</v>
      </c>
      <c r="J10" s="131" t="s">
        <v>197</v>
      </c>
      <c r="K10" s="131"/>
      <c r="L10" s="130" t="s">
        <v>231</v>
      </c>
      <c r="M10" s="140"/>
      <c r="N10" s="130" t="s">
        <v>232</v>
      </c>
      <c r="O10" s="130" t="s">
        <v>233</v>
      </c>
      <c r="P10" s="142">
        <v>20151031</v>
      </c>
      <c r="Q10" s="140"/>
      <c r="R10" s="81" t="s">
        <v>184</v>
      </c>
      <c r="S10" s="127" t="s">
        <v>234</v>
      </c>
      <c r="T10" s="147" t="s">
        <v>186</v>
      </c>
      <c r="U10" s="147" t="s">
        <v>187</v>
      </c>
      <c r="V10" s="147"/>
    </row>
    <row r="11" ht="14.25" customHeight="1" spans="1:22">
      <c r="A11" s="129">
        <v>10</v>
      </c>
      <c r="B11" s="130" t="s">
        <v>235</v>
      </c>
      <c r="C11" s="130" t="s">
        <v>236</v>
      </c>
      <c r="D11" s="131" t="s">
        <v>216</v>
      </c>
      <c r="E11" s="129"/>
      <c r="F11" s="133">
        <v>2874.04</v>
      </c>
      <c r="G11" s="133">
        <v>86.22</v>
      </c>
      <c r="H11" s="133">
        <v>2787.82</v>
      </c>
      <c r="I11" s="131">
        <v>1</v>
      </c>
      <c r="J11" s="131" t="s">
        <v>190</v>
      </c>
      <c r="K11" s="131"/>
      <c r="L11" s="130" t="s">
        <v>222</v>
      </c>
      <c r="M11" s="140"/>
      <c r="N11" s="130" t="s">
        <v>237</v>
      </c>
      <c r="O11" s="130" t="s">
        <v>238</v>
      </c>
      <c r="P11" s="143">
        <v>42733</v>
      </c>
      <c r="Q11" s="140"/>
      <c r="R11" s="81" t="s">
        <v>184</v>
      </c>
      <c r="S11" s="127" t="s">
        <v>239</v>
      </c>
      <c r="T11" s="147" t="s">
        <v>186</v>
      </c>
      <c r="U11" s="147" t="s">
        <v>187</v>
      </c>
      <c r="V11" s="147"/>
    </row>
    <row r="12" ht="14.25" customHeight="1" spans="1:22">
      <c r="A12" s="129">
        <v>11</v>
      </c>
      <c r="B12" s="130" t="s">
        <v>214</v>
      </c>
      <c r="C12" s="130" t="s">
        <v>240</v>
      </c>
      <c r="D12" s="131" t="s">
        <v>216</v>
      </c>
      <c r="E12" s="129"/>
      <c r="F12" s="133">
        <v>7111.22</v>
      </c>
      <c r="G12" s="133">
        <v>213.34</v>
      </c>
      <c r="H12" s="133">
        <v>6897.88</v>
      </c>
      <c r="I12" s="131">
        <v>1</v>
      </c>
      <c r="J12" s="131" t="s">
        <v>197</v>
      </c>
      <c r="K12" s="131"/>
      <c r="L12" s="130" t="s">
        <v>241</v>
      </c>
      <c r="M12" s="140"/>
      <c r="N12" s="130" t="s">
        <v>242</v>
      </c>
      <c r="O12" s="130" t="s">
        <v>243</v>
      </c>
      <c r="P12" s="142">
        <v>20150430</v>
      </c>
      <c r="Q12" s="140"/>
      <c r="R12" s="81" t="s">
        <v>184</v>
      </c>
      <c r="S12" s="127" t="s">
        <v>244</v>
      </c>
      <c r="T12" s="147" t="s">
        <v>186</v>
      </c>
      <c r="U12" s="147" t="s">
        <v>187</v>
      </c>
      <c r="V12" s="147"/>
    </row>
    <row r="13" ht="14.25" customHeight="1" spans="1:22">
      <c r="A13" s="129">
        <v>12</v>
      </c>
      <c r="B13" s="130" t="s">
        <v>214</v>
      </c>
      <c r="C13" s="130" t="s">
        <v>245</v>
      </c>
      <c r="D13" s="131" t="s">
        <v>43</v>
      </c>
      <c r="E13" s="129"/>
      <c r="F13" s="133">
        <v>12795.65</v>
      </c>
      <c r="G13" s="133">
        <v>383.87</v>
      </c>
      <c r="H13" s="133">
        <v>12411.78</v>
      </c>
      <c r="I13" s="131">
        <v>1</v>
      </c>
      <c r="J13" s="131" t="s">
        <v>246</v>
      </c>
      <c r="K13" s="131"/>
      <c r="L13" s="130" t="s">
        <v>247</v>
      </c>
      <c r="M13" s="140"/>
      <c r="N13" s="130" t="s">
        <v>242</v>
      </c>
      <c r="O13" s="130" t="s">
        <v>243</v>
      </c>
      <c r="P13" s="142">
        <v>20150430</v>
      </c>
      <c r="Q13" s="140"/>
      <c r="R13" s="81" t="s">
        <v>184</v>
      </c>
      <c r="S13" s="127" t="s">
        <v>248</v>
      </c>
      <c r="T13" s="147" t="s">
        <v>186</v>
      </c>
      <c r="U13" s="147" t="s">
        <v>187</v>
      </c>
      <c r="V13" s="147"/>
    </row>
    <row r="14" ht="14.25" customHeight="1" spans="1:22">
      <c r="A14" s="129">
        <v>13</v>
      </c>
      <c r="B14" s="130" t="s">
        <v>214</v>
      </c>
      <c r="C14" s="130" t="s">
        <v>249</v>
      </c>
      <c r="D14" s="131" t="s">
        <v>38</v>
      </c>
      <c r="E14" s="129"/>
      <c r="F14" s="133">
        <v>3456.53</v>
      </c>
      <c r="G14" s="133">
        <v>103.7</v>
      </c>
      <c r="H14" s="133">
        <v>3352.83</v>
      </c>
      <c r="I14" s="131">
        <v>1</v>
      </c>
      <c r="J14" s="131" t="s">
        <v>197</v>
      </c>
      <c r="K14" s="131"/>
      <c r="L14" s="130" t="s">
        <v>231</v>
      </c>
      <c r="M14" s="140"/>
      <c r="N14" s="130" t="s">
        <v>250</v>
      </c>
      <c r="O14" s="130" t="s">
        <v>251</v>
      </c>
      <c r="P14" s="142">
        <v>20151031</v>
      </c>
      <c r="Q14" s="140"/>
      <c r="R14" s="81" t="s">
        <v>184</v>
      </c>
      <c r="S14" s="127" t="s">
        <v>252</v>
      </c>
      <c r="T14" s="147" t="s">
        <v>186</v>
      </c>
      <c r="U14" s="147" t="s">
        <v>187</v>
      </c>
      <c r="V14" s="147"/>
    </row>
    <row r="15" ht="14.25" customHeight="1" spans="1:22">
      <c r="A15" s="129">
        <v>14</v>
      </c>
      <c r="B15" s="130" t="s">
        <v>214</v>
      </c>
      <c r="C15" s="130" t="s">
        <v>253</v>
      </c>
      <c r="D15" s="131" t="s">
        <v>216</v>
      </c>
      <c r="E15" s="129"/>
      <c r="F15" s="133">
        <v>4040.86</v>
      </c>
      <c r="G15" s="133">
        <v>121.23</v>
      </c>
      <c r="H15" s="133">
        <v>3919.63</v>
      </c>
      <c r="I15" s="131">
        <v>1</v>
      </c>
      <c r="J15" s="131" t="s">
        <v>190</v>
      </c>
      <c r="K15" s="131"/>
      <c r="L15" s="130" t="s">
        <v>254</v>
      </c>
      <c r="M15" s="140"/>
      <c r="N15" s="130" t="s">
        <v>255</v>
      </c>
      <c r="O15" s="130" t="s">
        <v>256</v>
      </c>
      <c r="P15" s="142">
        <v>20151222</v>
      </c>
      <c r="Q15" s="140"/>
      <c r="R15" s="81" t="s">
        <v>184</v>
      </c>
      <c r="S15" s="127" t="s">
        <v>257</v>
      </c>
      <c r="T15" s="147" t="s">
        <v>186</v>
      </c>
      <c r="U15" s="147" t="s">
        <v>187</v>
      </c>
      <c r="V15" s="147"/>
    </row>
    <row r="16" ht="14.25" customHeight="1" spans="1:22">
      <c r="A16" s="129">
        <v>15</v>
      </c>
      <c r="B16" s="130" t="s">
        <v>214</v>
      </c>
      <c r="C16" s="130" t="s">
        <v>258</v>
      </c>
      <c r="D16" s="131" t="s">
        <v>216</v>
      </c>
      <c r="E16" s="129"/>
      <c r="F16" s="133">
        <v>3413.22</v>
      </c>
      <c r="G16" s="133">
        <v>102.4</v>
      </c>
      <c r="H16" s="133">
        <v>3310.82</v>
      </c>
      <c r="I16" s="131">
        <v>1</v>
      </c>
      <c r="J16" s="131" t="s">
        <v>190</v>
      </c>
      <c r="K16" s="133"/>
      <c r="L16" s="130" t="s">
        <v>222</v>
      </c>
      <c r="M16" s="140"/>
      <c r="N16" s="130" t="s">
        <v>259</v>
      </c>
      <c r="O16" s="130" t="s">
        <v>260</v>
      </c>
      <c r="P16" s="142">
        <v>20170821</v>
      </c>
      <c r="Q16" s="140"/>
      <c r="R16" s="81" t="s">
        <v>184</v>
      </c>
      <c r="S16" s="127" t="s">
        <v>261</v>
      </c>
      <c r="T16" s="147" t="s">
        <v>186</v>
      </c>
      <c r="U16" s="147" t="s">
        <v>187</v>
      </c>
      <c r="V16" s="147"/>
    </row>
    <row r="17" spans="1:21">
      <c r="A17" s="129">
        <v>16</v>
      </c>
      <c r="B17" s="130" t="s">
        <v>235</v>
      </c>
      <c r="C17" s="130" t="s">
        <v>262</v>
      </c>
      <c r="D17" s="130" t="s">
        <v>38</v>
      </c>
      <c r="E17" s="129"/>
      <c r="F17" s="133">
        <v>3358.55</v>
      </c>
      <c r="G17" s="133">
        <v>100.76</v>
      </c>
      <c r="H17" s="133">
        <v>3257.79</v>
      </c>
      <c r="I17" s="131">
        <v>1</v>
      </c>
      <c r="J17" s="131" t="s">
        <v>197</v>
      </c>
      <c r="K17" s="129"/>
      <c r="L17" s="130" t="s">
        <v>263</v>
      </c>
      <c r="M17" s="129"/>
      <c r="N17" s="130" t="s">
        <v>264</v>
      </c>
      <c r="O17" s="130" t="s">
        <v>265</v>
      </c>
      <c r="P17" s="143">
        <v>42308</v>
      </c>
      <c r="Q17" s="129"/>
      <c r="R17" s="81" t="s">
        <v>184</v>
      </c>
      <c r="S17" s="127" t="s">
        <v>266</v>
      </c>
      <c r="T17" s="147" t="s">
        <v>186</v>
      </c>
      <c r="U17" s="147" t="s">
        <v>187</v>
      </c>
    </row>
    <row r="18" spans="1:21">
      <c r="A18" s="129">
        <v>17</v>
      </c>
      <c r="B18" s="130" t="s">
        <v>214</v>
      </c>
      <c r="C18" s="130" t="s">
        <v>267</v>
      </c>
      <c r="D18" s="131" t="s">
        <v>216</v>
      </c>
      <c r="E18" s="129"/>
      <c r="F18" s="133">
        <v>2895.41</v>
      </c>
      <c r="G18" s="133">
        <v>86.86</v>
      </c>
      <c r="H18" s="133">
        <v>2808.55</v>
      </c>
      <c r="I18" s="131">
        <v>1</v>
      </c>
      <c r="J18" s="131" t="s">
        <v>190</v>
      </c>
      <c r="K18" s="131"/>
      <c r="L18" s="130" t="s">
        <v>217</v>
      </c>
      <c r="M18" s="129"/>
      <c r="N18" s="130" t="s">
        <v>268</v>
      </c>
      <c r="O18" s="130" t="s">
        <v>269</v>
      </c>
      <c r="P18" s="142">
        <v>20170313</v>
      </c>
      <c r="Q18" s="129"/>
      <c r="R18" s="81" t="s">
        <v>184</v>
      </c>
      <c r="S18" s="127" t="s">
        <v>270</v>
      </c>
      <c r="T18" s="147" t="s">
        <v>186</v>
      </c>
      <c r="U18" s="147" t="s">
        <v>187</v>
      </c>
    </row>
    <row r="19" spans="1:21">
      <c r="A19" s="129">
        <v>18</v>
      </c>
      <c r="B19" s="130" t="s">
        <v>214</v>
      </c>
      <c r="C19" s="130" t="s">
        <v>271</v>
      </c>
      <c r="D19" s="131" t="s">
        <v>216</v>
      </c>
      <c r="E19" s="129"/>
      <c r="F19" s="133">
        <v>4588.4</v>
      </c>
      <c r="G19" s="133">
        <v>137.65</v>
      </c>
      <c r="H19" s="133">
        <v>4450.75</v>
      </c>
      <c r="I19" s="131">
        <v>1</v>
      </c>
      <c r="J19" s="131" t="s">
        <v>190</v>
      </c>
      <c r="K19" s="131"/>
      <c r="L19" s="130" t="s">
        <v>254</v>
      </c>
      <c r="M19" s="129"/>
      <c r="N19" s="130" t="s">
        <v>272</v>
      </c>
      <c r="O19" s="130" t="s">
        <v>273</v>
      </c>
      <c r="P19" s="142">
        <v>20151230</v>
      </c>
      <c r="Q19" s="129"/>
      <c r="R19" s="81" t="s">
        <v>184</v>
      </c>
      <c r="S19" s="127" t="s">
        <v>274</v>
      </c>
      <c r="T19" s="147" t="s">
        <v>186</v>
      </c>
      <c r="U19" s="147" t="s">
        <v>187</v>
      </c>
    </row>
    <row r="20" spans="1:21">
      <c r="A20" s="129">
        <v>19</v>
      </c>
      <c r="B20" s="130" t="s">
        <v>214</v>
      </c>
      <c r="C20" s="130" t="s">
        <v>275</v>
      </c>
      <c r="D20" s="131" t="s">
        <v>216</v>
      </c>
      <c r="E20" s="129"/>
      <c r="F20" s="133">
        <v>4193.67</v>
      </c>
      <c r="G20" s="133">
        <v>125.81</v>
      </c>
      <c r="H20" s="133">
        <v>4067.86</v>
      </c>
      <c r="I20" s="131">
        <v>1</v>
      </c>
      <c r="J20" s="131" t="s">
        <v>190</v>
      </c>
      <c r="K20" s="131"/>
      <c r="L20" s="130" t="s">
        <v>222</v>
      </c>
      <c r="M20" s="129"/>
      <c r="N20" s="130" t="s">
        <v>276</v>
      </c>
      <c r="O20" s="130" t="s">
        <v>277</v>
      </c>
      <c r="P20" s="142">
        <v>20160330</v>
      </c>
      <c r="Q20" s="129"/>
      <c r="R20" s="81" t="s">
        <v>184</v>
      </c>
      <c r="S20" s="127" t="s">
        <v>278</v>
      </c>
      <c r="T20" s="147" t="s">
        <v>186</v>
      </c>
      <c r="U20" s="147" t="s">
        <v>187</v>
      </c>
    </row>
    <row r="21" spans="1:21">
      <c r="A21" s="129">
        <v>20</v>
      </c>
      <c r="B21" s="130" t="s">
        <v>214</v>
      </c>
      <c r="C21" s="130" t="s">
        <v>279</v>
      </c>
      <c r="D21" s="131" t="s">
        <v>38</v>
      </c>
      <c r="E21" s="129"/>
      <c r="F21" s="133">
        <v>1711.63</v>
      </c>
      <c r="G21" s="133">
        <v>51.35</v>
      </c>
      <c r="H21" s="133">
        <v>1660.28</v>
      </c>
      <c r="I21" s="131">
        <v>1</v>
      </c>
      <c r="J21" s="131" t="s">
        <v>197</v>
      </c>
      <c r="K21" s="131"/>
      <c r="L21" s="130" t="s">
        <v>231</v>
      </c>
      <c r="M21" s="129"/>
      <c r="N21" s="130" t="s">
        <v>280</v>
      </c>
      <c r="O21" s="130" t="s">
        <v>281</v>
      </c>
      <c r="P21" s="142">
        <v>20151031</v>
      </c>
      <c r="Q21" s="129"/>
      <c r="R21" s="81" t="s">
        <v>184</v>
      </c>
      <c r="S21" s="127" t="s">
        <v>282</v>
      </c>
      <c r="T21" s="147" t="s">
        <v>186</v>
      </c>
      <c r="U21" s="147" t="s">
        <v>187</v>
      </c>
    </row>
    <row r="22" spans="1:21">
      <c r="A22" s="129">
        <v>21</v>
      </c>
      <c r="B22" s="130" t="s">
        <v>214</v>
      </c>
      <c r="C22" s="130" t="s">
        <v>283</v>
      </c>
      <c r="D22" s="131" t="s">
        <v>216</v>
      </c>
      <c r="E22" s="129"/>
      <c r="F22" s="133">
        <v>5461.1</v>
      </c>
      <c r="G22" s="133">
        <v>163.83</v>
      </c>
      <c r="H22" s="133">
        <v>5297.27</v>
      </c>
      <c r="I22" s="131">
        <v>1</v>
      </c>
      <c r="J22" s="131" t="s">
        <v>197</v>
      </c>
      <c r="K22" s="129"/>
      <c r="L22" s="130" t="s">
        <v>241</v>
      </c>
      <c r="M22" s="129"/>
      <c r="N22" s="130" t="s">
        <v>284</v>
      </c>
      <c r="O22" s="130" t="s">
        <v>285</v>
      </c>
      <c r="P22" s="142">
        <v>20150429</v>
      </c>
      <c r="Q22" s="129"/>
      <c r="R22" s="81" t="s">
        <v>184</v>
      </c>
      <c r="S22" s="127" t="s">
        <v>286</v>
      </c>
      <c r="T22" s="147" t="s">
        <v>186</v>
      </c>
      <c r="U22" s="147" t="s">
        <v>187</v>
      </c>
    </row>
    <row r="23" spans="1:21">
      <c r="A23" s="129">
        <v>22</v>
      </c>
      <c r="B23" s="130" t="s">
        <v>214</v>
      </c>
      <c r="C23" s="130" t="s">
        <v>287</v>
      </c>
      <c r="D23" s="131" t="s">
        <v>216</v>
      </c>
      <c r="E23" s="129"/>
      <c r="F23" s="133">
        <v>2895.41</v>
      </c>
      <c r="G23" s="133">
        <v>86.86</v>
      </c>
      <c r="H23" s="133">
        <v>2808.55</v>
      </c>
      <c r="I23" s="131">
        <v>1</v>
      </c>
      <c r="J23" s="131" t="s">
        <v>190</v>
      </c>
      <c r="K23" s="129"/>
      <c r="L23" s="130" t="s">
        <v>217</v>
      </c>
      <c r="M23" s="129"/>
      <c r="N23" s="130" t="s">
        <v>288</v>
      </c>
      <c r="O23" s="130" t="s">
        <v>289</v>
      </c>
      <c r="P23" s="142">
        <v>20170313</v>
      </c>
      <c r="Q23" s="129"/>
      <c r="R23" s="81" t="s">
        <v>184</v>
      </c>
      <c r="S23" s="127" t="s">
        <v>290</v>
      </c>
      <c r="T23" s="147" t="s">
        <v>186</v>
      </c>
      <c r="U23" s="147" t="s">
        <v>187</v>
      </c>
    </row>
    <row r="24" spans="1:21">
      <c r="A24" s="129">
        <v>23</v>
      </c>
      <c r="B24" s="130" t="s">
        <v>214</v>
      </c>
      <c r="C24" s="130" t="s">
        <v>291</v>
      </c>
      <c r="D24" s="131" t="s">
        <v>216</v>
      </c>
      <c r="E24" s="129"/>
      <c r="F24" s="133">
        <v>3604.32</v>
      </c>
      <c r="G24" s="133">
        <v>108.13</v>
      </c>
      <c r="H24" s="133">
        <v>3496.19</v>
      </c>
      <c r="I24" s="131">
        <v>1</v>
      </c>
      <c r="J24" s="131" t="s">
        <v>190</v>
      </c>
      <c r="K24" s="131"/>
      <c r="L24" s="130" t="s">
        <v>217</v>
      </c>
      <c r="M24" s="129"/>
      <c r="N24" s="130" t="s">
        <v>292</v>
      </c>
      <c r="O24" s="130" t="s">
        <v>293</v>
      </c>
      <c r="P24" s="142">
        <v>20170906</v>
      </c>
      <c r="Q24" s="129"/>
      <c r="R24" s="81" t="s">
        <v>184</v>
      </c>
      <c r="S24" s="127" t="s">
        <v>294</v>
      </c>
      <c r="T24" s="147" t="s">
        <v>186</v>
      </c>
      <c r="U24" s="147" t="s">
        <v>187</v>
      </c>
    </row>
    <row r="25" spans="1:21">
      <c r="A25" s="129">
        <v>24</v>
      </c>
      <c r="B25" s="130" t="s">
        <v>177</v>
      </c>
      <c r="C25" s="130" t="s">
        <v>295</v>
      </c>
      <c r="D25" s="131" t="s">
        <v>196</v>
      </c>
      <c r="E25" s="129"/>
      <c r="F25" s="133">
        <v>4519.79</v>
      </c>
      <c r="G25" s="133">
        <v>135.59</v>
      </c>
      <c r="H25" s="133">
        <v>4384.2</v>
      </c>
      <c r="I25" s="131">
        <v>1</v>
      </c>
      <c r="J25" s="131" t="s">
        <v>204</v>
      </c>
      <c r="K25" s="131" t="s">
        <v>198</v>
      </c>
      <c r="L25" s="130" t="s">
        <v>296</v>
      </c>
      <c r="M25" s="129"/>
      <c r="N25" s="130" t="s">
        <v>297</v>
      </c>
      <c r="O25" s="130" t="s">
        <v>298</v>
      </c>
      <c r="P25" s="142">
        <v>20170823</v>
      </c>
      <c r="Q25" s="140" t="s">
        <v>108</v>
      </c>
      <c r="R25" s="81" t="s">
        <v>184</v>
      </c>
      <c r="S25" s="127" t="s">
        <v>299</v>
      </c>
      <c r="T25" s="147" t="s">
        <v>186</v>
      </c>
      <c r="U25" s="147" t="s">
        <v>187</v>
      </c>
    </row>
    <row r="26" spans="1:21">
      <c r="A26" s="129">
        <v>25</v>
      </c>
      <c r="B26" s="130" t="s">
        <v>235</v>
      </c>
      <c r="C26" s="130" t="s">
        <v>300</v>
      </c>
      <c r="D26" s="131" t="s">
        <v>196</v>
      </c>
      <c r="E26" s="129"/>
      <c r="F26" s="133">
        <v>840</v>
      </c>
      <c r="G26" s="133">
        <v>25.2</v>
      </c>
      <c r="H26" s="133">
        <v>814.8</v>
      </c>
      <c r="I26" s="131">
        <v>1</v>
      </c>
      <c r="J26" s="131" t="s">
        <v>197</v>
      </c>
      <c r="K26" s="131" t="s">
        <v>198</v>
      </c>
      <c r="L26" s="130" t="s">
        <v>199</v>
      </c>
      <c r="M26" s="129"/>
      <c r="N26" s="130" t="s">
        <v>301</v>
      </c>
      <c r="O26" s="130" t="s">
        <v>302</v>
      </c>
      <c r="P26" s="143">
        <v>42308</v>
      </c>
      <c r="Q26" s="129" t="s">
        <v>303</v>
      </c>
      <c r="R26" s="81" t="s">
        <v>184</v>
      </c>
      <c r="S26" s="127" t="s">
        <v>304</v>
      </c>
      <c r="T26" s="147" t="s">
        <v>186</v>
      </c>
      <c r="U26" s="147" t="s">
        <v>187</v>
      </c>
    </row>
    <row r="27" spans="1:21">
      <c r="A27" s="129">
        <v>26</v>
      </c>
      <c r="B27" s="130" t="s">
        <v>235</v>
      </c>
      <c r="C27" s="130" t="s">
        <v>305</v>
      </c>
      <c r="D27" s="131" t="s">
        <v>196</v>
      </c>
      <c r="E27" s="129"/>
      <c r="F27" s="133">
        <v>2847.5</v>
      </c>
      <c r="G27" s="133">
        <v>85.43</v>
      </c>
      <c r="H27" s="133">
        <v>2762.07</v>
      </c>
      <c r="I27" s="131">
        <v>1</v>
      </c>
      <c r="J27" s="131" t="s">
        <v>197</v>
      </c>
      <c r="K27" s="131" t="s">
        <v>198</v>
      </c>
      <c r="L27" s="130" t="s">
        <v>199</v>
      </c>
      <c r="M27" s="129"/>
      <c r="N27" s="130" t="s">
        <v>306</v>
      </c>
      <c r="O27" s="130" t="s">
        <v>307</v>
      </c>
      <c r="P27" s="143">
        <v>42308</v>
      </c>
      <c r="Q27" s="129" t="s">
        <v>303</v>
      </c>
      <c r="R27" s="81" t="s">
        <v>184</v>
      </c>
      <c r="S27" s="127" t="s">
        <v>308</v>
      </c>
      <c r="T27" s="147" t="s">
        <v>186</v>
      </c>
      <c r="U27" s="147" t="s">
        <v>187</v>
      </c>
    </row>
    <row r="28" spans="1:21">
      <c r="A28" s="129">
        <v>27</v>
      </c>
      <c r="B28" s="130" t="s">
        <v>235</v>
      </c>
      <c r="C28" s="130" t="s">
        <v>309</v>
      </c>
      <c r="D28" s="130" t="s">
        <v>310</v>
      </c>
      <c r="E28" s="129"/>
      <c r="F28" s="133">
        <v>4117.73</v>
      </c>
      <c r="G28" s="133">
        <v>123.53</v>
      </c>
      <c r="H28" s="133">
        <v>3994.2</v>
      </c>
      <c r="I28" s="133">
        <v>1</v>
      </c>
      <c r="J28" s="129" t="s">
        <v>204</v>
      </c>
      <c r="K28" s="131" t="s">
        <v>311</v>
      </c>
      <c r="L28" s="130" t="s">
        <v>312</v>
      </c>
      <c r="M28" s="129"/>
      <c r="N28" s="130" t="s">
        <v>313</v>
      </c>
      <c r="O28" s="130" t="s">
        <v>314</v>
      </c>
      <c r="P28" s="143">
        <v>42308</v>
      </c>
      <c r="Q28" s="129" t="s">
        <v>303</v>
      </c>
      <c r="R28" s="81" t="s">
        <v>184</v>
      </c>
      <c r="S28" s="127" t="s">
        <v>315</v>
      </c>
      <c r="T28" s="147" t="s">
        <v>186</v>
      </c>
      <c r="U28" s="147" t="s">
        <v>187</v>
      </c>
    </row>
    <row r="29" spans="1:21">
      <c r="A29" s="129">
        <v>28</v>
      </c>
      <c r="B29" s="130" t="s">
        <v>235</v>
      </c>
      <c r="C29" s="130" t="s">
        <v>316</v>
      </c>
      <c r="D29" s="130" t="s">
        <v>317</v>
      </c>
      <c r="E29" s="129"/>
      <c r="F29" s="133">
        <v>162</v>
      </c>
      <c r="G29" s="133">
        <v>4.86</v>
      </c>
      <c r="H29" s="133">
        <v>157.14</v>
      </c>
      <c r="I29" s="131">
        <v>1</v>
      </c>
      <c r="J29" s="131" t="s">
        <v>197</v>
      </c>
      <c r="K29" s="131" t="s">
        <v>198</v>
      </c>
      <c r="L29" s="130" t="s">
        <v>318</v>
      </c>
      <c r="M29" s="129"/>
      <c r="N29" s="130" t="s">
        <v>319</v>
      </c>
      <c r="O29" s="130" t="s">
        <v>320</v>
      </c>
      <c r="P29" s="143">
        <v>42308</v>
      </c>
      <c r="Q29" s="129" t="s">
        <v>303</v>
      </c>
      <c r="R29" s="81" t="s">
        <v>184</v>
      </c>
      <c r="S29" s="127" t="s">
        <v>321</v>
      </c>
      <c r="T29" s="147" t="s">
        <v>186</v>
      </c>
      <c r="U29" s="147" t="s">
        <v>187</v>
      </c>
    </row>
    <row r="30" spans="1:21">
      <c r="A30" s="129">
        <v>29</v>
      </c>
      <c r="B30" s="130" t="s">
        <v>235</v>
      </c>
      <c r="C30" s="130" t="s">
        <v>322</v>
      </c>
      <c r="D30" s="130" t="s">
        <v>317</v>
      </c>
      <c r="E30" s="129"/>
      <c r="F30" s="133">
        <v>7406.62</v>
      </c>
      <c r="G30" s="133">
        <v>222.2</v>
      </c>
      <c r="H30" s="133">
        <v>7184.42</v>
      </c>
      <c r="I30" s="131">
        <v>1</v>
      </c>
      <c r="J30" s="131" t="s">
        <v>204</v>
      </c>
      <c r="K30" s="131" t="s">
        <v>198</v>
      </c>
      <c r="L30" s="130" t="s">
        <v>323</v>
      </c>
      <c r="M30" s="129"/>
      <c r="N30" s="130" t="s">
        <v>324</v>
      </c>
      <c r="O30" s="130" t="s">
        <v>325</v>
      </c>
      <c r="P30" s="143">
        <v>42122</v>
      </c>
      <c r="Q30" s="129" t="s">
        <v>303</v>
      </c>
      <c r="R30" s="81" t="s">
        <v>184</v>
      </c>
      <c r="S30" s="127" t="s">
        <v>326</v>
      </c>
      <c r="T30" s="147" t="s">
        <v>186</v>
      </c>
      <c r="U30" s="147" t="s">
        <v>187</v>
      </c>
    </row>
    <row r="31" spans="1:21">
      <c r="A31" s="129">
        <v>30</v>
      </c>
      <c r="B31" s="130" t="s">
        <v>235</v>
      </c>
      <c r="C31" s="130" t="s">
        <v>327</v>
      </c>
      <c r="D31" s="130" t="s">
        <v>317</v>
      </c>
      <c r="E31" s="129"/>
      <c r="F31" s="133">
        <v>257.5</v>
      </c>
      <c r="G31" s="133">
        <v>7.73</v>
      </c>
      <c r="H31" s="133">
        <v>249.77</v>
      </c>
      <c r="I31" s="131">
        <v>1</v>
      </c>
      <c r="J31" s="131" t="s">
        <v>197</v>
      </c>
      <c r="K31" s="131" t="s">
        <v>198</v>
      </c>
      <c r="L31" s="130" t="s">
        <v>318</v>
      </c>
      <c r="M31" s="129"/>
      <c r="N31" s="130" t="s">
        <v>328</v>
      </c>
      <c r="O31" s="130" t="s">
        <v>329</v>
      </c>
      <c r="P31" s="143">
        <v>42308</v>
      </c>
      <c r="Q31" s="140" t="s">
        <v>108</v>
      </c>
      <c r="R31" s="81" t="s">
        <v>184</v>
      </c>
      <c r="S31" s="127" t="s">
        <v>330</v>
      </c>
      <c r="T31" s="147" t="s">
        <v>186</v>
      </c>
      <c r="U31" s="147" t="s">
        <v>187</v>
      </c>
    </row>
    <row r="32" spans="1:21">
      <c r="A32" s="129">
        <v>31</v>
      </c>
      <c r="B32" s="130" t="s">
        <v>235</v>
      </c>
      <c r="C32" s="130" t="s">
        <v>331</v>
      </c>
      <c r="D32" s="130" t="s">
        <v>317</v>
      </c>
      <c r="E32" s="129"/>
      <c r="F32" s="133">
        <v>4618.59</v>
      </c>
      <c r="G32" s="133">
        <v>138.56</v>
      </c>
      <c r="H32" s="133">
        <v>4480.03</v>
      </c>
      <c r="I32" s="131">
        <v>1</v>
      </c>
      <c r="J32" s="131" t="s">
        <v>197</v>
      </c>
      <c r="K32" s="131" t="s">
        <v>198</v>
      </c>
      <c r="L32" s="130" t="s">
        <v>199</v>
      </c>
      <c r="M32" s="129"/>
      <c r="N32" s="130" t="s">
        <v>332</v>
      </c>
      <c r="O32" s="130" t="s">
        <v>333</v>
      </c>
      <c r="P32" s="143">
        <v>42308</v>
      </c>
      <c r="Q32" s="140" t="s">
        <v>108</v>
      </c>
      <c r="R32" s="81" t="s">
        <v>184</v>
      </c>
      <c r="S32" s="127" t="s">
        <v>334</v>
      </c>
      <c r="T32" s="147" t="s">
        <v>186</v>
      </c>
      <c r="U32" s="147" t="s">
        <v>187</v>
      </c>
    </row>
    <row r="33" spans="1:21">
      <c r="A33" s="129">
        <v>32</v>
      </c>
      <c r="B33" s="130" t="s">
        <v>214</v>
      </c>
      <c r="C33" s="130" t="s">
        <v>335</v>
      </c>
      <c r="D33" s="130" t="s">
        <v>38</v>
      </c>
      <c r="E33" s="129"/>
      <c r="F33" s="133">
        <v>7233.91</v>
      </c>
      <c r="G33" s="133">
        <v>217.02</v>
      </c>
      <c r="H33" s="133">
        <v>7016.89</v>
      </c>
      <c r="I33" s="131">
        <v>1</v>
      </c>
      <c r="J33" s="131" t="s">
        <v>197</v>
      </c>
      <c r="K33" s="129"/>
      <c r="L33" s="130" t="s">
        <v>231</v>
      </c>
      <c r="M33" s="129"/>
      <c r="N33" s="130" t="s">
        <v>336</v>
      </c>
      <c r="O33" s="130" t="s">
        <v>337</v>
      </c>
      <c r="P33" s="142">
        <v>20151031</v>
      </c>
      <c r="Q33" s="129"/>
      <c r="R33" s="81" t="s">
        <v>184</v>
      </c>
      <c r="S33" s="127" t="s">
        <v>338</v>
      </c>
      <c r="T33" s="147" t="s">
        <v>186</v>
      </c>
      <c r="U33" s="147" t="s">
        <v>187</v>
      </c>
    </row>
    <row r="34" spans="1:21">
      <c r="A34" s="129">
        <v>33</v>
      </c>
      <c r="B34" s="130" t="s">
        <v>214</v>
      </c>
      <c r="C34" s="130" t="s">
        <v>339</v>
      </c>
      <c r="D34" s="130" t="s">
        <v>46</v>
      </c>
      <c r="E34" s="129"/>
      <c r="F34" s="133">
        <v>4620.58</v>
      </c>
      <c r="G34" s="133">
        <v>138.62</v>
      </c>
      <c r="H34" s="133">
        <v>4481.96</v>
      </c>
      <c r="I34" s="131">
        <v>1</v>
      </c>
      <c r="J34" s="131" t="s">
        <v>197</v>
      </c>
      <c r="K34" s="129"/>
      <c r="L34" s="130" t="s">
        <v>340</v>
      </c>
      <c r="M34" s="129"/>
      <c r="N34" s="130" t="s">
        <v>341</v>
      </c>
      <c r="O34" s="130" t="s">
        <v>342</v>
      </c>
      <c r="P34" s="142">
        <v>20151031</v>
      </c>
      <c r="Q34" s="129"/>
      <c r="R34" s="81" t="s">
        <v>184</v>
      </c>
      <c r="S34" s="127" t="s">
        <v>343</v>
      </c>
      <c r="T34" s="147" t="s">
        <v>186</v>
      </c>
      <c r="U34" s="147" t="s">
        <v>187</v>
      </c>
    </row>
    <row r="35" spans="1:21">
      <c r="A35" s="129">
        <v>34</v>
      </c>
      <c r="B35" s="130" t="s">
        <v>214</v>
      </c>
      <c r="C35" s="130" t="s">
        <v>344</v>
      </c>
      <c r="D35" s="131" t="s">
        <v>216</v>
      </c>
      <c r="E35" s="129"/>
      <c r="F35" s="133">
        <v>3352.64</v>
      </c>
      <c r="G35" s="133">
        <v>100.58</v>
      </c>
      <c r="H35" s="133">
        <v>3252.06</v>
      </c>
      <c r="I35" s="131">
        <v>1</v>
      </c>
      <c r="J35" s="131" t="s">
        <v>190</v>
      </c>
      <c r="K35" s="129"/>
      <c r="L35" s="130" t="s">
        <v>345</v>
      </c>
      <c r="M35" s="129"/>
      <c r="N35" s="130" t="s">
        <v>346</v>
      </c>
      <c r="O35" s="130" t="s">
        <v>347</v>
      </c>
      <c r="P35" s="142">
        <v>20160429</v>
      </c>
      <c r="Q35" s="129"/>
      <c r="R35" s="81" t="s">
        <v>184</v>
      </c>
      <c r="S35" s="127" t="s">
        <v>348</v>
      </c>
      <c r="T35" s="147" t="s">
        <v>186</v>
      </c>
      <c r="U35" s="147" t="s">
        <v>187</v>
      </c>
    </row>
    <row r="36" spans="1:21">
      <c r="A36" s="129">
        <v>35</v>
      </c>
      <c r="B36" s="130" t="s">
        <v>214</v>
      </c>
      <c r="C36" s="130" t="s">
        <v>349</v>
      </c>
      <c r="D36" s="131" t="s">
        <v>216</v>
      </c>
      <c r="E36" s="129"/>
      <c r="F36" s="133">
        <v>3781.52</v>
      </c>
      <c r="G36" s="133">
        <v>113.45</v>
      </c>
      <c r="H36" s="133">
        <v>3668.07</v>
      </c>
      <c r="I36" s="131">
        <v>1</v>
      </c>
      <c r="J36" s="131" t="s">
        <v>190</v>
      </c>
      <c r="K36" s="129"/>
      <c r="L36" s="130" t="s">
        <v>217</v>
      </c>
      <c r="M36" s="129"/>
      <c r="N36" s="130" t="s">
        <v>350</v>
      </c>
      <c r="O36" s="130" t="s">
        <v>351</v>
      </c>
      <c r="P36" s="142">
        <v>20171019</v>
      </c>
      <c r="Q36" s="129"/>
      <c r="R36" s="81" t="s">
        <v>184</v>
      </c>
      <c r="S36" s="127" t="s">
        <v>352</v>
      </c>
      <c r="T36" s="147" t="s">
        <v>186</v>
      </c>
      <c r="U36" s="147" t="s">
        <v>187</v>
      </c>
    </row>
    <row r="37" spans="1:21">
      <c r="A37" s="129">
        <v>36</v>
      </c>
      <c r="B37" s="130" t="s">
        <v>353</v>
      </c>
      <c r="C37" s="130" t="s">
        <v>354</v>
      </c>
      <c r="D37" s="130" t="s">
        <v>46</v>
      </c>
      <c r="E37" s="129"/>
      <c r="F37" s="133">
        <v>7039.56</v>
      </c>
      <c r="G37" s="133">
        <v>211.190000000001</v>
      </c>
      <c r="H37" s="133">
        <v>6828.37</v>
      </c>
      <c r="I37" s="131">
        <v>1</v>
      </c>
      <c r="J37" s="131" t="s">
        <v>40</v>
      </c>
      <c r="K37" s="129"/>
      <c r="L37" s="130" t="s">
        <v>355</v>
      </c>
      <c r="M37" s="129"/>
      <c r="N37" s="130" t="s">
        <v>356</v>
      </c>
      <c r="O37" s="130" t="s">
        <v>357</v>
      </c>
      <c r="P37" s="142">
        <v>20151031</v>
      </c>
      <c r="Q37" s="129"/>
      <c r="R37" s="81" t="s">
        <v>184</v>
      </c>
      <c r="S37" s="127" t="s">
        <v>358</v>
      </c>
      <c r="T37" s="147" t="s">
        <v>186</v>
      </c>
      <c r="U37" s="147" t="s">
        <v>187</v>
      </c>
    </row>
    <row r="38" spans="1:21">
      <c r="A38" s="129">
        <v>37</v>
      </c>
      <c r="B38" s="130" t="s">
        <v>235</v>
      </c>
      <c r="C38" s="130" t="s">
        <v>359</v>
      </c>
      <c r="D38" s="130" t="s">
        <v>317</v>
      </c>
      <c r="E38" s="129"/>
      <c r="F38" s="133">
        <v>5764.93</v>
      </c>
      <c r="G38" s="133">
        <v>172.95</v>
      </c>
      <c r="H38" s="133">
        <v>5591.98</v>
      </c>
      <c r="I38" s="131">
        <v>1</v>
      </c>
      <c r="J38" s="131" t="s">
        <v>204</v>
      </c>
      <c r="K38" s="131" t="s">
        <v>198</v>
      </c>
      <c r="L38" s="130" t="s">
        <v>360</v>
      </c>
      <c r="M38" s="129"/>
      <c r="N38" s="130" t="s">
        <v>361</v>
      </c>
      <c r="O38" s="130" t="s">
        <v>362</v>
      </c>
      <c r="P38" s="143">
        <v>42308</v>
      </c>
      <c r="Q38" s="140" t="s">
        <v>108</v>
      </c>
      <c r="R38" s="81" t="s">
        <v>184</v>
      </c>
      <c r="S38" s="127" t="s">
        <v>363</v>
      </c>
      <c r="T38" s="147" t="s">
        <v>186</v>
      </c>
      <c r="U38" s="147" t="s">
        <v>187</v>
      </c>
    </row>
    <row r="39" spans="1:21">
      <c r="A39" s="129">
        <v>38</v>
      </c>
      <c r="B39" s="130" t="s">
        <v>214</v>
      </c>
      <c r="C39" s="130" t="s">
        <v>364</v>
      </c>
      <c r="D39" s="130" t="s">
        <v>317</v>
      </c>
      <c r="E39" s="129"/>
      <c r="F39" s="133">
        <v>1051.6</v>
      </c>
      <c r="G39" s="133">
        <v>31.55</v>
      </c>
      <c r="H39" s="133">
        <v>1020.05</v>
      </c>
      <c r="I39" s="131">
        <v>1</v>
      </c>
      <c r="J39" s="131" t="s">
        <v>197</v>
      </c>
      <c r="K39" s="131" t="s">
        <v>198</v>
      </c>
      <c r="L39" s="130" t="s">
        <v>318</v>
      </c>
      <c r="M39" s="129"/>
      <c r="N39" s="130" t="s">
        <v>365</v>
      </c>
      <c r="O39" s="130" t="s">
        <v>366</v>
      </c>
      <c r="P39" s="142">
        <v>20151031</v>
      </c>
      <c r="Q39" s="140" t="s">
        <v>108</v>
      </c>
      <c r="R39" s="81" t="s">
        <v>184</v>
      </c>
      <c r="S39" s="127" t="s">
        <v>367</v>
      </c>
      <c r="T39" s="147" t="s">
        <v>186</v>
      </c>
      <c r="U39" s="147" t="s">
        <v>187</v>
      </c>
    </row>
    <row r="40" spans="1:21">
      <c r="A40" s="129">
        <v>39</v>
      </c>
      <c r="B40" s="130" t="s">
        <v>214</v>
      </c>
      <c r="C40" s="130" t="s">
        <v>368</v>
      </c>
      <c r="D40" s="130" t="s">
        <v>317</v>
      </c>
      <c r="E40" s="129"/>
      <c r="F40" s="133">
        <v>165</v>
      </c>
      <c r="G40" s="133">
        <v>4.95</v>
      </c>
      <c r="H40" s="133">
        <v>160.05</v>
      </c>
      <c r="I40" s="131">
        <v>1</v>
      </c>
      <c r="J40" s="131" t="s">
        <v>197</v>
      </c>
      <c r="K40" s="131" t="s">
        <v>198</v>
      </c>
      <c r="L40" s="130" t="s">
        <v>318</v>
      </c>
      <c r="M40" s="129"/>
      <c r="N40" s="130" t="s">
        <v>369</v>
      </c>
      <c r="O40" s="130" t="s">
        <v>370</v>
      </c>
      <c r="P40" s="142">
        <v>20151031</v>
      </c>
      <c r="Q40" s="140" t="s">
        <v>108</v>
      </c>
      <c r="R40" s="81" t="s">
        <v>184</v>
      </c>
      <c r="S40" s="127" t="s">
        <v>371</v>
      </c>
      <c r="T40" s="147" t="s">
        <v>186</v>
      </c>
      <c r="U40" s="147" t="s">
        <v>187</v>
      </c>
    </row>
    <row r="41" spans="1:21">
      <c r="A41" s="129">
        <v>40</v>
      </c>
      <c r="B41" s="130" t="s">
        <v>188</v>
      </c>
      <c r="C41" s="130" t="s">
        <v>372</v>
      </c>
      <c r="D41" s="130" t="s">
        <v>317</v>
      </c>
      <c r="E41" s="129"/>
      <c r="F41" s="133">
        <v>1339</v>
      </c>
      <c r="G41" s="133">
        <v>40.17</v>
      </c>
      <c r="H41" s="133">
        <v>1298.83</v>
      </c>
      <c r="I41" s="131">
        <v>1</v>
      </c>
      <c r="J41" s="131" t="s">
        <v>197</v>
      </c>
      <c r="K41" s="131" t="s">
        <v>198</v>
      </c>
      <c r="L41" s="130" t="s">
        <v>373</v>
      </c>
      <c r="M41" s="129"/>
      <c r="N41" s="130" t="s">
        <v>374</v>
      </c>
      <c r="O41" s="130" t="s">
        <v>375</v>
      </c>
      <c r="P41" s="142">
        <v>20151031</v>
      </c>
      <c r="Q41" s="140" t="s">
        <v>108</v>
      </c>
      <c r="R41" s="81" t="s">
        <v>184</v>
      </c>
      <c r="S41" s="127" t="s">
        <v>376</v>
      </c>
      <c r="T41" s="147" t="s">
        <v>186</v>
      </c>
      <c r="U41" s="147" t="s">
        <v>187</v>
      </c>
    </row>
    <row r="42" spans="1:21">
      <c r="A42" s="129">
        <v>41</v>
      </c>
      <c r="B42" s="130" t="s">
        <v>214</v>
      </c>
      <c r="C42" s="130" t="s">
        <v>377</v>
      </c>
      <c r="D42" s="130" t="s">
        <v>317</v>
      </c>
      <c r="E42" s="129"/>
      <c r="F42" s="133">
        <v>3886.4</v>
      </c>
      <c r="G42" s="133">
        <v>116.59</v>
      </c>
      <c r="H42" s="133">
        <v>3769.81</v>
      </c>
      <c r="I42" s="131">
        <v>1</v>
      </c>
      <c r="J42" s="131" t="s">
        <v>197</v>
      </c>
      <c r="K42" s="131" t="s">
        <v>198</v>
      </c>
      <c r="L42" s="130" t="s">
        <v>378</v>
      </c>
      <c r="M42" s="129"/>
      <c r="N42" s="130" t="s">
        <v>379</v>
      </c>
      <c r="O42" s="130" t="s">
        <v>380</v>
      </c>
      <c r="P42" s="142">
        <v>20151031</v>
      </c>
      <c r="Q42" s="140" t="s">
        <v>108</v>
      </c>
      <c r="R42" s="81" t="s">
        <v>184</v>
      </c>
      <c r="S42" s="127" t="s">
        <v>381</v>
      </c>
      <c r="T42" s="147" t="s">
        <v>186</v>
      </c>
      <c r="U42" s="147" t="s">
        <v>187</v>
      </c>
    </row>
    <row r="43" spans="1:21">
      <c r="A43" s="129">
        <v>42</v>
      </c>
      <c r="B43" s="130" t="s">
        <v>214</v>
      </c>
      <c r="C43" s="130" t="s">
        <v>382</v>
      </c>
      <c r="D43" s="130" t="s">
        <v>317</v>
      </c>
      <c r="E43" s="129"/>
      <c r="F43" s="133">
        <v>6372.61</v>
      </c>
      <c r="G43" s="133">
        <v>191.18</v>
      </c>
      <c r="H43" s="133">
        <v>6181.43</v>
      </c>
      <c r="I43" s="131">
        <v>1</v>
      </c>
      <c r="J43" s="131" t="s">
        <v>204</v>
      </c>
      <c r="K43" s="131" t="s">
        <v>198</v>
      </c>
      <c r="L43" s="130" t="s">
        <v>296</v>
      </c>
      <c r="M43" s="129"/>
      <c r="N43" s="130" t="s">
        <v>379</v>
      </c>
      <c r="O43" s="130" t="s">
        <v>380</v>
      </c>
      <c r="P43" s="142">
        <v>20161027</v>
      </c>
      <c r="Q43" s="140" t="s">
        <v>108</v>
      </c>
      <c r="R43" s="81" t="s">
        <v>184</v>
      </c>
      <c r="S43" s="127" t="s">
        <v>383</v>
      </c>
      <c r="T43" s="147" t="s">
        <v>186</v>
      </c>
      <c r="U43" s="147" t="s">
        <v>187</v>
      </c>
    </row>
    <row r="44" spans="1:21">
      <c r="A44" s="129">
        <v>43</v>
      </c>
      <c r="B44" s="130" t="s">
        <v>235</v>
      </c>
      <c r="C44" s="130" t="s">
        <v>384</v>
      </c>
      <c r="D44" s="130" t="s">
        <v>179</v>
      </c>
      <c r="E44" s="129"/>
      <c r="F44" s="133">
        <v>6375.63</v>
      </c>
      <c r="G44" s="133">
        <v>1222.02</v>
      </c>
      <c r="H44" s="133">
        <v>5153.61</v>
      </c>
      <c r="I44" s="131">
        <v>179</v>
      </c>
      <c r="J44" s="131" t="s">
        <v>180</v>
      </c>
      <c r="K44" s="144"/>
      <c r="L44" s="131" t="s">
        <v>181</v>
      </c>
      <c r="M44" s="129"/>
      <c r="N44" s="130" t="s">
        <v>385</v>
      </c>
      <c r="O44" s="130" t="s">
        <v>386</v>
      </c>
      <c r="P44" s="143">
        <v>42308</v>
      </c>
      <c r="Q44" s="129"/>
      <c r="R44" s="81" t="s">
        <v>184</v>
      </c>
      <c r="S44" s="127" t="s">
        <v>387</v>
      </c>
      <c r="T44" s="147" t="s">
        <v>186</v>
      </c>
      <c r="U44" s="147" t="s">
        <v>187</v>
      </c>
    </row>
    <row r="45" spans="1:21">
      <c r="A45" s="129">
        <v>44</v>
      </c>
      <c r="B45" s="130" t="s">
        <v>235</v>
      </c>
      <c r="C45" s="130" t="s">
        <v>388</v>
      </c>
      <c r="D45" s="130" t="s">
        <v>179</v>
      </c>
      <c r="E45" s="129"/>
      <c r="F45" s="133">
        <v>3833.45</v>
      </c>
      <c r="G45" s="133">
        <v>734.73</v>
      </c>
      <c r="H45" s="133">
        <v>3098.72</v>
      </c>
      <c r="I45" s="131">
        <v>433</v>
      </c>
      <c r="J45" s="131" t="s">
        <v>180</v>
      </c>
      <c r="K45" s="144"/>
      <c r="L45" s="131" t="s">
        <v>181</v>
      </c>
      <c r="M45" s="129"/>
      <c r="N45" s="130" t="s">
        <v>280</v>
      </c>
      <c r="O45" s="130" t="s">
        <v>281</v>
      </c>
      <c r="P45" s="143">
        <v>42308</v>
      </c>
      <c r="Q45" s="129"/>
      <c r="R45" s="81" t="s">
        <v>184</v>
      </c>
      <c r="S45" s="127" t="s">
        <v>389</v>
      </c>
      <c r="T45" s="147" t="s">
        <v>186</v>
      </c>
      <c r="U45" s="147" t="s">
        <v>187</v>
      </c>
    </row>
    <row r="46" spans="1:21">
      <c r="A46" s="129">
        <v>45</v>
      </c>
      <c r="B46" s="130" t="s">
        <v>235</v>
      </c>
      <c r="C46" s="130" t="s">
        <v>390</v>
      </c>
      <c r="D46" s="130" t="s">
        <v>179</v>
      </c>
      <c r="E46" s="129"/>
      <c r="F46" s="133">
        <v>5925.51</v>
      </c>
      <c r="G46" s="133">
        <v>2908.26</v>
      </c>
      <c r="H46" s="133">
        <v>3017.25</v>
      </c>
      <c r="I46" s="131">
        <v>275</v>
      </c>
      <c r="J46" s="131" t="s">
        <v>180</v>
      </c>
      <c r="K46" s="144"/>
      <c r="L46" s="131" t="s">
        <v>181</v>
      </c>
      <c r="M46" s="129"/>
      <c r="N46" s="130" t="s">
        <v>391</v>
      </c>
      <c r="O46" s="130" t="s">
        <v>392</v>
      </c>
      <c r="P46" s="143">
        <v>43409</v>
      </c>
      <c r="Q46" s="129"/>
      <c r="R46" s="81" t="s">
        <v>184</v>
      </c>
      <c r="S46" s="127" t="s">
        <v>393</v>
      </c>
      <c r="T46" s="147" t="s">
        <v>186</v>
      </c>
      <c r="U46" s="147" t="s">
        <v>187</v>
      </c>
    </row>
    <row r="47" spans="1:21">
      <c r="A47" s="129">
        <v>46</v>
      </c>
      <c r="B47" s="130" t="s">
        <v>235</v>
      </c>
      <c r="C47" s="130" t="s">
        <v>394</v>
      </c>
      <c r="D47" s="130" t="s">
        <v>179</v>
      </c>
      <c r="E47" s="129"/>
      <c r="F47" s="133">
        <v>46235.99</v>
      </c>
      <c r="G47" s="133">
        <v>42354.78</v>
      </c>
      <c r="H47" s="133">
        <v>3881.21</v>
      </c>
      <c r="I47" s="131">
        <v>42</v>
      </c>
      <c r="J47" s="131" t="s">
        <v>180</v>
      </c>
      <c r="K47" s="144"/>
      <c r="L47" s="131" t="s">
        <v>181</v>
      </c>
      <c r="M47" s="129"/>
      <c r="N47" s="130" t="s">
        <v>395</v>
      </c>
      <c r="O47" s="130" t="s">
        <v>396</v>
      </c>
      <c r="P47" s="143">
        <v>44977</v>
      </c>
      <c r="Q47" s="129"/>
      <c r="R47" s="81" t="s">
        <v>184</v>
      </c>
      <c r="S47" s="127" t="s">
        <v>397</v>
      </c>
      <c r="T47" s="147" t="s">
        <v>186</v>
      </c>
      <c r="U47" s="147" t="s">
        <v>187</v>
      </c>
    </row>
    <row r="48" ht="18" customHeight="1" spans="1:22">
      <c r="A48" s="129">
        <v>47</v>
      </c>
      <c r="B48" s="134" t="s">
        <v>398</v>
      </c>
      <c r="C48" s="135" t="s">
        <v>399</v>
      </c>
      <c r="D48" s="136" t="s">
        <v>400</v>
      </c>
      <c r="E48" s="137"/>
      <c r="F48" s="132">
        <v>3759.83</v>
      </c>
      <c r="G48" s="132">
        <v>112.79</v>
      </c>
      <c r="H48" s="132">
        <v>3647.04</v>
      </c>
      <c r="I48" s="131">
        <v>1</v>
      </c>
      <c r="J48" s="136" t="s">
        <v>204</v>
      </c>
      <c r="K48" s="136"/>
      <c r="L48" s="145" t="s">
        <v>401</v>
      </c>
      <c r="M48" s="136"/>
      <c r="N48" s="136" t="s">
        <v>402</v>
      </c>
      <c r="O48" s="136" t="s">
        <v>403</v>
      </c>
      <c r="P48" s="136">
        <v>20160630</v>
      </c>
      <c r="Q48" s="136"/>
      <c r="R48" s="148" t="s">
        <v>404</v>
      </c>
      <c r="S48" s="149" t="s">
        <v>405</v>
      </c>
      <c r="T48" s="150" t="s">
        <v>186</v>
      </c>
      <c r="U48" s="150" t="s">
        <v>187</v>
      </c>
      <c r="V48" s="148"/>
    </row>
    <row r="49" ht="18" customHeight="1" spans="1:22">
      <c r="A49" s="129">
        <v>48</v>
      </c>
      <c r="B49" s="134" t="s">
        <v>188</v>
      </c>
      <c r="C49" s="135" t="s">
        <v>406</v>
      </c>
      <c r="D49" s="136" t="s">
        <v>400</v>
      </c>
      <c r="E49" s="137"/>
      <c r="F49" s="132">
        <v>4247.01</v>
      </c>
      <c r="G49" s="132">
        <v>127.41</v>
      </c>
      <c r="H49" s="132">
        <v>4119.6</v>
      </c>
      <c r="I49" s="131">
        <v>1</v>
      </c>
      <c r="J49" s="136" t="s">
        <v>204</v>
      </c>
      <c r="K49" s="136"/>
      <c r="L49" s="145" t="s">
        <v>407</v>
      </c>
      <c r="M49" s="136"/>
      <c r="N49" s="136" t="s">
        <v>402</v>
      </c>
      <c r="O49" s="136" t="s">
        <v>403</v>
      </c>
      <c r="P49" s="136">
        <v>20171230</v>
      </c>
      <c r="Q49" s="136"/>
      <c r="R49" s="148" t="s">
        <v>404</v>
      </c>
      <c r="S49" s="149" t="s">
        <v>405</v>
      </c>
      <c r="T49" s="150" t="s">
        <v>186</v>
      </c>
      <c r="U49" s="150" t="s">
        <v>187</v>
      </c>
      <c r="V49" s="148"/>
    </row>
    <row r="50" ht="18" customHeight="1" spans="1:22">
      <c r="A50" s="129">
        <v>49</v>
      </c>
      <c r="B50" s="134" t="s">
        <v>188</v>
      </c>
      <c r="C50" s="135" t="s">
        <v>408</v>
      </c>
      <c r="D50" s="136" t="s">
        <v>241</v>
      </c>
      <c r="E50" s="137"/>
      <c r="F50" s="132">
        <v>2599.18</v>
      </c>
      <c r="G50" s="132">
        <v>953.35</v>
      </c>
      <c r="H50" s="132">
        <v>1645.83</v>
      </c>
      <c r="I50" s="131">
        <v>1</v>
      </c>
      <c r="J50" s="136" t="s">
        <v>190</v>
      </c>
      <c r="K50" s="136"/>
      <c r="L50" s="145" t="s">
        <v>217</v>
      </c>
      <c r="M50" s="136"/>
      <c r="N50" s="136" t="s">
        <v>409</v>
      </c>
      <c r="O50" s="136" t="s">
        <v>410</v>
      </c>
      <c r="P50" s="136">
        <v>20191108</v>
      </c>
      <c r="Q50" s="136"/>
      <c r="R50" s="148" t="s">
        <v>404</v>
      </c>
      <c r="S50" s="149" t="s">
        <v>405</v>
      </c>
      <c r="T50" s="150" t="s">
        <v>186</v>
      </c>
      <c r="U50" s="150" t="s">
        <v>187</v>
      </c>
      <c r="V50" s="148"/>
    </row>
    <row r="51" ht="18" customHeight="1" spans="1:22">
      <c r="A51" s="129">
        <v>50</v>
      </c>
      <c r="B51" s="134" t="s">
        <v>398</v>
      </c>
      <c r="C51" s="135" t="s">
        <v>411</v>
      </c>
      <c r="D51" s="136" t="s">
        <v>412</v>
      </c>
      <c r="E51" s="137"/>
      <c r="F51" s="132">
        <v>1635.44</v>
      </c>
      <c r="G51" s="132">
        <v>423.65</v>
      </c>
      <c r="H51" s="132">
        <v>1211.79</v>
      </c>
      <c r="I51" s="131">
        <v>1</v>
      </c>
      <c r="J51" s="136" t="s">
        <v>197</v>
      </c>
      <c r="K51" s="136"/>
      <c r="L51" s="145" t="s">
        <v>413</v>
      </c>
      <c r="M51" s="136"/>
      <c r="N51" s="136" t="s">
        <v>414</v>
      </c>
      <c r="O51" s="136" t="s">
        <v>415</v>
      </c>
      <c r="P51" s="136">
        <v>20190110</v>
      </c>
      <c r="Q51" s="136"/>
      <c r="R51" s="148" t="s">
        <v>404</v>
      </c>
      <c r="S51" s="149" t="s">
        <v>405</v>
      </c>
      <c r="T51" s="150" t="s">
        <v>186</v>
      </c>
      <c r="U51" s="150" t="s">
        <v>187</v>
      </c>
      <c r="V51" s="148"/>
    </row>
    <row r="52" ht="18" customHeight="1" spans="1:22">
      <c r="A52" s="129">
        <v>51</v>
      </c>
      <c r="B52" s="134" t="s">
        <v>188</v>
      </c>
      <c r="C52" s="135" t="s">
        <v>416</v>
      </c>
      <c r="D52" s="136" t="s">
        <v>417</v>
      </c>
      <c r="E52" s="137"/>
      <c r="F52" s="132">
        <v>3695.6</v>
      </c>
      <c r="G52" s="132">
        <v>110.87</v>
      </c>
      <c r="H52" s="132">
        <v>3584.73</v>
      </c>
      <c r="I52" s="131">
        <v>1</v>
      </c>
      <c r="J52" s="136" t="s">
        <v>204</v>
      </c>
      <c r="K52" s="136" t="s">
        <v>198</v>
      </c>
      <c r="L52" s="145" t="s">
        <v>296</v>
      </c>
      <c r="M52" s="136"/>
      <c r="N52" s="136" t="s">
        <v>418</v>
      </c>
      <c r="O52" s="136" t="s">
        <v>419</v>
      </c>
      <c r="P52" s="136">
        <v>20170817</v>
      </c>
      <c r="Q52" s="136" t="s">
        <v>56</v>
      </c>
      <c r="R52" s="148" t="s">
        <v>404</v>
      </c>
      <c r="S52" s="149" t="s">
        <v>405</v>
      </c>
      <c r="T52" s="150" t="s">
        <v>186</v>
      </c>
      <c r="U52" s="150" t="s">
        <v>187</v>
      </c>
      <c r="V52" s="148"/>
    </row>
    <row r="53" ht="18" customHeight="1" spans="1:22">
      <c r="A53" s="129">
        <v>52</v>
      </c>
      <c r="B53" s="134" t="s">
        <v>188</v>
      </c>
      <c r="C53" s="135" t="s">
        <v>420</v>
      </c>
      <c r="D53" s="136" t="s">
        <v>421</v>
      </c>
      <c r="E53" s="137"/>
      <c r="F53" s="132">
        <v>4200.11</v>
      </c>
      <c r="G53" s="132">
        <v>126</v>
      </c>
      <c r="H53" s="132">
        <v>4074.11</v>
      </c>
      <c r="I53" s="131">
        <v>1</v>
      </c>
      <c r="J53" s="136" t="s">
        <v>204</v>
      </c>
      <c r="K53" s="136" t="s">
        <v>311</v>
      </c>
      <c r="L53" s="145" t="s">
        <v>422</v>
      </c>
      <c r="M53" s="136"/>
      <c r="N53" s="136" t="s">
        <v>423</v>
      </c>
      <c r="O53" s="136" t="s">
        <v>424</v>
      </c>
      <c r="P53" s="136">
        <v>20170527</v>
      </c>
      <c r="Q53" s="136" t="s">
        <v>425</v>
      </c>
      <c r="R53" s="148" t="s">
        <v>404</v>
      </c>
      <c r="S53" s="149" t="s">
        <v>405</v>
      </c>
      <c r="T53" s="150" t="s">
        <v>186</v>
      </c>
      <c r="U53" s="150" t="s">
        <v>187</v>
      </c>
      <c r="V53" s="148"/>
    </row>
    <row r="54" ht="18" customHeight="1" spans="1:22">
      <c r="A54" s="129">
        <v>53</v>
      </c>
      <c r="B54" s="134" t="s">
        <v>188</v>
      </c>
      <c r="C54" s="135" t="s">
        <v>426</v>
      </c>
      <c r="D54" s="136" t="s">
        <v>427</v>
      </c>
      <c r="E54" s="137"/>
      <c r="F54" s="132">
        <v>7904.33</v>
      </c>
      <c r="G54" s="132">
        <v>3748.48</v>
      </c>
      <c r="H54" s="132">
        <v>4155.85</v>
      </c>
      <c r="I54" s="131">
        <v>1</v>
      </c>
      <c r="J54" s="136" t="s">
        <v>204</v>
      </c>
      <c r="K54" s="136"/>
      <c r="L54" s="145" t="s">
        <v>428</v>
      </c>
      <c r="M54" s="136"/>
      <c r="N54" s="136" t="s">
        <v>429</v>
      </c>
      <c r="O54" s="136" t="s">
        <v>430</v>
      </c>
      <c r="P54" s="136">
        <v>20200716</v>
      </c>
      <c r="Q54" s="136"/>
      <c r="R54" s="148" t="s">
        <v>404</v>
      </c>
      <c r="S54" s="149" t="s">
        <v>405</v>
      </c>
      <c r="T54" s="150" t="s">
        <v>186</v>
      </c>
      <c r="U54" s="150" t="s">
        <v>187</v>
      </c>
      <c r="V54" s="148"/>
    </row>
    <row r="55" ht="18" customHeight="1" spans="1:22">
      <c r="A55" s="129">
        <v>54</v>
      </c>
      <c r="B55" s="134" t="s">
        <v>398</v>
      </c>
      <c r="C55" s="135" t="s">
        <v>431</v>
      </c>
      <c r="D55" s="136" t="s">
        <v>432</v>
      </c>
      <c r="E55" s="137"/>
      <c r="F55" s="132">
        <v>2599.88</v>
      </c>
      <c r="G55" s="132">
        <v>78</v>
      </c>
      <c r="H55" s="132">
        <v>2521.88</v>
      </c>
      <c r="I55" s="131">
        <v>1</v>
      </c>
      <c r="J55" s="136" t="s">
        <v>197</v>
      </c>
      <c r="K55" s="136"/>
      <c r="L55" s="145" t="s">
        <v>433</v>
      </c>
      <c r="M55" s="136"/>
      <c r="N55" s="136" t="s">
        <v>434</v>
      </c>
      <c r="O55" s="136" t="s">
        <v>435</v>
      </c>
      <c r="P55" s="136">
        <v>20170704</v>
      </c>
      <c r="Q55" s="136"/>
      <c r="R55" s="148" t="s">
        <v>404</v>
      </c>
      <c r="S55" s="149" t="s">
        <v>405</v>
      </c>
      <c r="T55" s="150" t="s">
        <v>186</v>
      </c>
      <c r="U55" s="150" t="s">
        <v>187</v>
      </c>
      <c r="V55" s="148"/>
    </row>
    <row r="56" ht="18" customHeight="1" spans="1:22">
      <c r="A56" s="129">
        <v>55</v>
      </c>
      <c r="B56" s="134" t="s">
        <v>398</v>
      </c>
      <c r="C56" s="135" t="s">
        <v>436</v>
      </c>
      <c r="D56" s="136" t="s">
        <v>432</v>
      </c>
      <c r="E56" s="137"/>
      <c r="F56" s="132">
        <v>2599.88</v>
      </c>
      <c r="G56" s="132">
        <v>78</v>
      </c>
      <c r="H56" s="132">
        <v>2521.88</v>
      </c>
      <c r="I56" s="131">
        <v>1</v>
      </c>
      <c r="J56" s="136" t="s">
        <v>197</v>
      </c>
      <c r="K56" s="136"/>
      <c r="L56" s="145" t="s">
        <v>433</v>
      </c>
      <c r="M56" s="136"/>
      <c r="N56" s="136" t="s">
        <v>434</v>
      </c>
      <c r="O56" s="136" t="s">
        <v>435</v>
      </c>
      <c r="P56" s="136">
        <v>20170704</v>
      </c>
      <c r="Q56" s="136"/>
      <c r="R56" s="148" t="s">
        <v>404</v>
      </c>
      <c r="S56" s="149" t="s">
        <v>405</v>
      </c>
      <c r="T56" s="150" t="s">
        <v>186</v>
      </c>
      <c r="U56" s="150" t="s">
        <v>187</v>
      </c>
      <c r="V56" s="148"/>
    </row>
    <row r="57" ht="18" customHeight="1" spans="1:22">
      <c r="A57" s="129">
        <v>56</v>
      </c>
      <c r="B57" s="134" t="s">
        <v>398</v>
      </c>
      <c r="C57" s="135" t="s">
        <v>437</v>
      </c>
      <c r="D57" s="136" t="s">
        <v>432</v>
      </c>
      <c r="E57" s="137"/>
      <c r="F57" s="132">
        <v>2599.87</v>
      </c>
      <c r="G57" s="132">
        <v>78</v>
      </c>
      <c r="H57" s="132">
        <v>2521.87</v>
      </c>
      <c r="I57" s="131">
        <v>1</v>
      </c>
      <c r="J57" s="136" t="s">
        <v>197</v>
      </c>
      <c r="K57" s="136"/>
      <c r="L57" s="145" t="s">
        <v>433</v>
      </c>
      <c r="M57" s="136"/>
      <c r="N57" s="136" t="s">
        <v>434</v>
      </c>
      <c r="O57" s="136" t="s">
        <v>435</v>
      </c>
      <c r="P57" s="136">
        <v>20170704</v>
      </c>
      <c r="Q57" s="136"/>
      <c r="R57" s="148" t="s">
        <v>404</v>
      </c>
      <c r="S57" s="149" t="s">
        <v>405</v>
      </c>
      <c r="T57" s="150" t="s">
        <v>186</v>
      </c>
      <c r="U57" s="150" t="s">
        <v>187</v>
      </c>
      <c r="V57" s="148"/>
    </row>
    <row r="58" ht="18" customHeight="1" spans="1:22">
      <c r="A58" s="129">
        <v>57</v>
      </c>
      <c r="B58" s="134" t="s">
        <v>188</v>
      </c>
      <c r="C58" s="135" t="s">
        <v>438</v>
      </c>
      <c r="D58" s="136" t="s">
        <v>439</v>
      </c>
      <c r="E58" s="137"/>
      <c r="F58" s="132">
        <v>459.3</v>
      </c>
      <c r="G58" s="132">
        <v>258.96</v>
      </c>
      <c r="H58" s="132">
        <v>200.34</v>
      </c>
      <c r="I58" s="131">
        <v>1</v>
      </c>
      <c r="J58" s="136" t="s">
        <v>197</v>
      </c>
      <c r="K58" s="136"/>
      <c r="L58" s="145" t="s">
        <v>440</v>
      </c>
      <c r="M58" s="136"/>
      <c r="N58" s="136" t="s">
        <v>441</v>
      </c>
      <c r="O58" s="136" t="s">
        <v>442</v>
      </c>
      <c r="P58" s="136">
        <v>20190110</v>
      </c>
      <c r="Q58" s="136"/>
      <c r="R58" s="148" t="s">
        <v>443</v>
      </c>
      <c r="S58" s="149"/>
      <c r="T58" s="150" t="s">
        <v>186</v>
      </c>
      <c r="U58" s="150" t="s">
        <v>187</v>
      </c>
      <c r="V58" s="148"/>
    </row>
    <row r="59" ht="18" customHeight="1" spans="1:22">
      <c r="A59" s="129">
        <v>58</v>
      </c>
      <c r="B59" s="134" t="s">
        <v>188</v>
      </c>
      <c r="C59" s="135" t="s">
        <v>444</v>
      </c>
      <c r="D59" s="136" t="s">
        <v>412</v>
      </c>
      <c r="E59" s="137"/>
      <c r="F59" s="132">
        <v>311.89</v>
      </c>
      <c r="G59" s="132">
        <v>85.05</v>
      </c>
      <c r="H59" s="132">
        <v>226.84</v>
      </c>
      <c r="I59" s="131">
        <v>1</v>
      </c>
      <c r="J59" s="136" t="s">
        <v>197</v>
      </c>
      <c r="K59" s="136"/>
      <c r="L59" s="145" t="s">
        <v>445</v>
      </c>
      <c r="M59" s="136"/>
      <c r="N59" s="136" t="s">
        <v>441</v>
      </c>
      <c r="O59" s="136" t="s">
        <v>442</v>
      </c>
      <c r="P59" s="136">
        <v>20190123</v>
      </c>
      <c r="Q59" s="136"/>
      <c r="R59" s="148" t="s">
        <v>443</v>
      </c>
      <c r="S59" s="149"/>
      <c r="T59" s="150" t="s">
        <v>186</v>
      </c>
      <c r="U59" s="150" t="s">
        <v>187</v>
      </c>
      <c r="V59" s="148"/>
    </row>
    <row r="60" ht="18" customHeight="1" spans="1:22">
      <c r="A60" s="129">
        <v>59</v>
      </c>
      <c r="B60" s="134" t="s">
        <v>188</v>
      </c>
      <c r="C60" s="135" t="s">
        <v>446</v>
      </c>
      <c r="D60" s="136" t="s">
        <v>447</v>
      </c>
      <c r="E60" s="137"/>
      <c r="F60" s="132">
        <v>838.09</v>
      </c>
      <c r="G60" s="132">
        <v>284.69</v>
      </c>
      <c r="H60" s="132">
        <v>553.4</v>
      </c>
      <c r="I60" s="131">
        <v>1</v>
      </c>
      <c r="J60" s="136" t="s">
        <v>197</v>
      </c>
      <c r="K60" s="136"/>
      <c r="L60" s="145" t="s">
        <v>61</v>
      </c>
      <c r="M60" s="136"/>
      <c r="N60" s="136" t="s">
        <v>441</v>
      </c>
      <c r="O60" s="136" t="s">
        <v>442</v>
      </c>
      <c r="P60" s="136">
        <v>20190625</v>
      </c>
      <c r="Q60" s="136"/>
      <c r="R60" s="148" t="s">
        <v>443</v>
      </c>
      <c r="S60" s="149"/>
      <c r="T60" s="150" t="s">
        <v>186</v>
      </c>
      <c r="U60" s="150" t="s">
        <v>187</v>
      </c>
      <c r="V60" s="148"/>
    </row>
    <row r="61" ht="18" customHeight="1" spans="1:22">
      <c r="A61" s="129">
        <v>60</v>
      </c>
      <c r="B61" s="134" t="s">
        <v>188</v>
      </c>
      <c r="C61" s="135" t="s">
        <v>448</v>
      </c>
      <c r="D61" s="136" t="s">
        <v>439</v>
      </c>
      <c r="E61" s="137"/>
      <c r="F61" s="132">
        <v>467.84</v>
      </c>
      <c r="G61" s="132">
        <v>293.72</v>
      </c>
      <c r="H61" s="132">
        <v>174.12</v>
      </c>
      <c r="I61" s="131">
        <v>1</v>
      </c>
      <c r="J61" s="136" t="s">
        <v>197</v>
      </c>
      <c r="K61" s="136"/>
      <c r="L61" s="145" t="s">
        <v>449</v>
      </c>
      <c r="M61" s="136"/>
      <c r="N61" s="136" t="s">
        <v>450</v>
      </c>
      <c r="O61" s="136" t="s">
        <v>451</v>
      </c>
      <c r="P61" s="136">
        <v>20190925</v>
      </c>
      <c r="Q61" s="136"/>
      <c r="R61" s="148" t="s">
        <v>443</v>
      </c>
      <c r="S61" s="149"/>
      <c r="T61" s="150" t="s">
        <v>186</v>
      </c>
      <c r="U61" s="150" t="s">
        <v>187</v>
      </c>
      <c r="V61" s="148"/>
    </row>
    <row r="62" ht="18" customHeight="1" spans="1:22">
      <c r="A62" s="129">
        <v>61</v>
      </c>
      <c r="B62" s="134" t="s">
        <v>188</v>
      </c>
      <c r="C62" s="135" t="s">
        <v>452</v>
      </c>
      <c r="D62" s="136" t="s">
        <v>447</v>
      </c>
      <c r="E62" s="137"/>
      <c r="F62" s="132">
        <v>638</v>
      </c>
      <c r="G62" s="132">
        <v>259.8</v>
      </c>
      <c r="H62" s="132">
        <v>378.2</v>
      </c>
      <c r="I62" s="131">
        <v>1</v>
      </c>
      <c r="J62" s="136" t="s">
        <v>197</v>
      </c>
      <c r="K62" s="136"/>
      <c r="L62" s="145" t="s">
        <v>453</v>
      </c>
      <c r="M62" s="136"/>
      <c r="N62" s="136" t="s">
        <v>450</v>
      </c>
      <c r="O62" s="136" t="s">
        <v>451</v>
      </c>
      <c r="P62" s="136">
        <v>20191120</v>
      </c>
      <c r="Q62" s="136"/>
      <c r="R62" s="148" t="s">
        <v>443</v>
      </c>
      <c r="S62" s="149"/>
      <c r="T62" s="150" t="s">
        <v>186</v>
      </c>
      <c r="U62" s="150" t="s">
        <v>187</v>
      </c>
      <c r="V62" s="148"/>
    </row>
    <row r="63" ht="18" customHeight="1" spans="1:22">
      <c r="A63" s="129">
        <v>62</v>
      </c>
      <c r="B63" s="134" t="s">
        <v>188</v>
      </c>
      <c r="C63" s="135" t="s">
        <v>454</v>
      </c>
      <c r="D63" s="136" t="s">
        <v>455</v>
      </c>
      <c r="E63" s="137"/>
      <c r="F63" s="132">
        <v>3456.53</v>
      </c>
      <c r="G63" s="132">
        <v>103.7</v>
      </c>
      <c r="H63" s="132">
        <v>3352.83</v>
      </c>
      <c r="I63" s="131">
        <v>1</v>
      </c>
      <c r="J63" s="136" t="s">
        <v>197</v>
      </c>
      <c r="K63" s="136"/>
      <c r="L63" s="145" t="s">
        <v>231</v>
      </c>
      <c r="M63" s="136"/>
      <c r="N63" s="136" t="s">
        <v>456</v>
      </c>
      <c r="O63" s="136" t="s">
        <v>457</v>
      </c>
      <c r="P63" s="136">
        <v>20151031</v>
      </c>
      <c r="Q63" s="136"/>
      <c r="R63" s="148" t="s">
        <v>404</v>
      </c>
      <c r="S63" s="148" t="s">
        <v>458</v>
      </c>
      <c r="T63" s="150" t="s">
        <v>186</v>
      </c>
      <c r="U63" s="150" t="s">
        <v>187</v>
      </c>
      <c r="V63" s="150" t="s">
        <v>459</v>
      </c>
    </row>
    <row r="64" ht="18" customHeight="1" spans="1:22">
      <c r="A64" s="129">
        <v>63</v>
      </c>
      <c r="B64" s="134" t="s">
        <v>460</v>
      </c>
      <c r="C64" s="135" t="s">
        <v>461</v>
      </c>
      <c r="D64" s="136" t="s">
        <v>462</v>
      </c>
      <c r="E64" s="137"/>
      <c r="F64" s="132">
        <v>994.75</v>
      </c>
      <c r="G64" s="132">
        <v>29.84</v>
      </c>
      <c r="H64" s="132">
        <v>964.91</v>
      </c>
      <c r="I64" s="131">
        <v>1</v>
      </c>
      <c r="J64" s="136" t="s">
        <v>197</v>
      </c>
      <c r="K64" s="136"/>
      <c r="L64" s="145" t="s">
        <v>463</v>
      </c>
      <c r="M64" s="136"/>
      <c r="N64" s="136" t="s">
        <v>456</v>
      </c>
      <c r="O64" s="136" t="s">
        <v>457</v>
      </c>
      <c r="P64" s="136">
        <v>20151031</v>
      </c>
      <c r="Q64" s="136"/>
      <c r="R64" s="148" t="s">
        <v>404</v>
      </c>
      <c r="S64" s="148" t="s">
        <v>464</v>
      </c>
      <c r="T64" s="150" t="s">
        <v>186</v>
      </c>
      <c r="U64" s="150" t="s">
        <v>187</v>
      </c>
      <c r="V64" s="150" t="s">
        <v>459</v>
      </c>
    </row>
    <row r="65" ht="18" customHeight="1" spans="1:22">
      <c r="A65" s="129">
        <v>64</v>
      </c>
      <c r="B65" s="134" t="s">
        <v>465</v>
      </c>
      <c r="C65" s="135" t="s">
        <v>466</v>
      </c>
      <c r="D65" s="136" t="s">
        <v>467</v>
      </c>
      <c r="E65" s="137"/>
      <c r="F65" s="132">
        <v>1986.26</v>
      </c>
      <c r="G65" s="132">
        <v>59.59</v>
      </c>
      <c r="H65" s="132">
        <v>1926.67</v>
      </c>
      <c r="I65" s="131">
        <v>1</v>
      </c>
      <c r="J65" s="136" t="s">
        <v>197</v>
      </c>
      <c r="K65" s="136"/>
      <c r="L65" s="145" t="s">
        <v>468</v>
      </c>
      <c r="M65" s="136"/>
      <c r="N65" s="136" t="s">
        <v>456</v>
      </c>
      <c r="O65" s="136" t="s">
        <v>457</v>
      </c>
      <c r="P65" s="136">
        <v>20151031</v>
      </c>
      <c r="Q65" s="136"/>
      <c r="R65" s="148" t="s">
        <v>404</v>
      </c>
      <c r="S65" s="148" t="s">
        <v>469</v>
      </c>
      <c r="T65" s="150" t="s">
        <v>186</v>
      </c>
      <c r="U65" s="150" t="s">
        <v>187</v>
      </c>
      <c r="V65" s="150" t="s">
        <v>459</v>
      </c>
    </row>
    <row r="66" ht="18" customHeight="1" spans="1:22">
      <c r="A66" s="129">
        <v>65</v>
      </c>
      <c r="B66" s="134" t="s">
        <v>470</v>
      </c>
      <c r="C66" s="135" t="s">
        <v>471</v>
      </c>
      <c r="D66" s="136" t="s">
        <v>472</v>
      </c>
      <c r="E66" s="137"/>
      <c r="F66" s="132">
        <v>634</v>
      </c>
      <c r="G66" s="132">
        <v>517.03</v>
      </c>
      <c r="H66" s="132">
        <v>116.97</v>
      </c>
      <c r="I66" s="131">
        <v>1</v>
      </c>
      <c r="J66" s="136" t="s">
        <v>197</v>
      </c>
      <c r="K66" s="136"/>
      <c r="L66" s="145" t="s">
        <v>473</v>
      </c>
      <c r="M66" s="136"/>
      <c r="N66" s="136" t="s">
        <v>456</v>
      </c>
      <c r="O66" s="136" t="s">
        <v>457</v>
      </c>
      <c r="P66" s="136">
        <v>20181009</v>
      </c>
      <c r="Q66" s="136"/>
      <c r="R66" s="148" t="s">
        <v>404</v>
      </c>
      <c r="S66" s="148" t="s">
        <v>474</v>
      </c>
      <c r="T66" s="150" t="s">
        <v>186</v>
      </c>
      <c r="U66" s="150" t="s">
        <v>187</v>
      </c>
      <c r="V66" s="150" t="s">
        <v>459</v>
      </c>
    </row>
    <row r="67" ht="18" customHeight="1" spans="1:22">
      <c r="A67" s="129">
        <v>66</v>
      </c>
      <c r="B67" s="134" t="s">
        <v>475</v>
      </c>
      <c r="C67" s="135" t="s">
        <v>476</v>
      </c>
      <c r="D67" s="136" t="s">
        <v>455</v>
      </c>
      <c r="E67" s="137"/>
      <c r="F67" s="132">
        <v>4382.3</v>
      </c>
      <c r="G67" s="132">
        <v>131.47</v>
      </c>
      <c r="H67" s="132">
        <v>4250.83</v>
      </c>
      <c r="I67" s="131">
        <v>1</v>
      </c>
      <c r="J67" s="136" t="s">
        <v>477</v>
      </c>
      <c r="K67" s="136"/>
      <c r="L67" s="145" t="s">
        <v>455</v>
      </c>
      <c r="M67" s="136"/>
      <c r="N67" s="136" t="s">
        <v>478</v>
      </c>
      <c r="O67" s="136" t="s">
        <v>479</v>
      </c>
      <c r="P67" s="136">
        <v>20151031</v>
      </c>
      <c r="Q67" s="136"/>
      <c r="R67" s="148" t="s">
        <v>404</v>
      </c>
      <c r="S67" s="148" t="s">
        <v>480</v>
      </c>
      <c r="T67" s="150" t="s">
        <v>186</v>
      </c>
      <c r="U67" s="150" t="s">
        <v>187</v>
      </c>
      <c r="V67" s="150" t="s">
        <v>459</v>
      </c>
    </row>
    <row r="68" ht="18" customHeight="1" spans="1:22">
      <c r="A68" s="129">
        <v>67</v>
      </c>
      <c r="B68" s="134" t="s">
        <v>481</v>
      </c>
      <c r="C68" s="135" t="s">
        <v>482</v>
      </c>
      <c r="D68" s="136" t="s">
        <v>462</v>
      </c>
      <c r="E68" s="137"/>
      <c r="F68" s="132">
        <v>962.35</v>
      </c>
      <c r="G68" s="132">
        <v>28.87</v>
      </c>
      <c r="H68" s="132">
        <v>933.48</v>
      </c>
      <c r="I68" s="131">
        <v>1</v>
      </c>
      <c r="J68" s="136" t="s">
        <v>197</v>
      </c>
      <c r="K68" s="136"/>
      <c r="L68" s="145" t="s">
        <v>483</v>
      </c>
      <c r="M68" s="136"/>
      <c r="N68" s="136" t="s">
        <v>478</v>
      </c>
      <c r="O68" s="136" t="s">
        <v>479</v>
      </c>
      <c r="P68" s="136">
        <v>20151031</v>
      </c>
      <c r="Q68" s="136"/>
      <c r="R68" s="148" t="s">
        <v>404</v>
      </c>
      <c r="S68" s="148" t="s">
        <v>484</v>
      </c>
      <c r="T68" s="150" t="s">
        <v>186</v>
      </c>
      <c r="U68" s="150" t="s">
        <v>187</v>
      </c>
      <c r="V68" s="150" t="s">
        <v>459</v>
      </c>
    </row>
    <row r="69" ht="18" customHeight="1" spans="1:22">
      <c r="A69" s="129">
        <v>68</v>
      </c>
      <c r="B69" s="134" t="s">
        <v>177</v>
      </c>
      <c r="C69" s="135" t="s">
        <v>485</v>
      </c>
      <c r="D69" s="136" t="s">
        <v>472</v>
      </c>
      <c r="E69" s="137"/>
      <c r="F69" s="132">
        <v>468.31</v>
      </c>
      <c r="G69" s="132">
        <v>385.22</v>
      </c>
      <c r="H69" s="132">
        <v>83.09</v>
      </c>
      <c r="I69" s="131">
        <v>1</v>
      </c>
      <c r="J69" s="136" t="s">
        <v>197</v>
      </c>
      <c r="K69" s="136"/>
      <c r="L69" s="145" t="s">
        <v>486</v>
      </c>
      <c r="M69" s="136"/>
      <c r="N69" s="136" t="s">
        <v>478</v>
      </c>
      <c r="O69" s="136" t="s">
        <v>479</v>
      </c>
      <c r="P69" s="136">
        <v>20181204</v>
      </c>
      <c r="Q69" s="136"/>
      <c r="R69" s="148" t="s">
        <v>404</v>
      </c>
      <c r="S69" s="148" t="s">
        <v>487</v>
      </c>
      <c r="T69" s="150" t="s">
        <v>186</v>
      </c>
      <c r="U69" s="150" t="s">
        <v>187</v>
      </c>
      <c r="V69" s="150" t="s">
        <v>459</v>
      </c>
    </row>
    <row r="70" ht="18" customHeight="1" spans="1:22">
      <c r="A70" s="129">
        <v>69</v>
      </c>
      <c r="B70" s="134" t="s">
        <v>488</v>
      </c>
      <c r="C70" s="135" t="s">
        <v>489</v>
      </c>
      <c r="D70" s="136" t="s">
        <v>412</v>
      </c>
      <c r="E70" s="137"/>
      <c r="F70" s="132">
        <v>286</v>
      </c>
      <c r="G70" s="132">
        <v>109.85</v>
      </c>
      <c r="H70" s="132">
        <v>176.15</v>
      </c>
      <c r="I70" s="131">
        <v>1</v>
      </c>
      <c r="J70" s="136" t="s">
        <v>197</v>
      </c>
      <c r="K70" s="136"/>
      <c r="L70" s="145" t="s">
        <v>490</v>
      </c>
      <c r="M70" s="136"/>
      <c r="N70" s="136" t="s">
        <v>478</v>
      </c>
      <c r="O70" s="136" t="s">
        <v>479</v>
      </c>
      <c r="P70" s="136">
        <v>20190924</v>
      </c>
      <c r="Q70" s="136"/>
      <c r="R70" s="148" t="s">
        <v>404</v>
      </c>
      <c r="S70" s="148" t="s">
        <v>491</v>
      </c>
      <c r="T70" s="150" t="s">
        <v>186</v>
      </c>
      <c r="U70" s="150" t="s">
        <v>187</v>
      </c>
      <c r="V70" s="150" t="s">
        <v>459</v>
      </c>
    </row>
    <row r="71" ht="18" customHeight="1" spans="1:22">
      <c r="A71" s="129">
        <v>70</v>
      </c>
      <c r="B71" s="134" t="s">
        <v>235</v>
      </c>
      <c r="C71" s="135" t="s">
        <v>492</v>
      </c>
      <c r="D71" s="136" t="s">
        <v>455</v>
      </c>
      <c r="E71" s="137"/>
      <c r="F71" s="132">
        <v>3073.82</v>
      </c>
      <c r="G71" s="132">
        <v>92.21</v>
      </c>
      <c r="H71" s="132">
        <v>2981.61</v>
      </c>
      <c r="I71" s="131">
        <v>1</v>
      </c>
      <c r="J71" s="136" t="s">
        <v>477</v>
      </c>
      <c r="K71" s="136"/>
      <c r="L71" s="145" t="s">
        <v>493</v>
      </c>
      <c r="M71" s="136"/>
      <c r="N71" s="136" t="s">
        <v>494</v>
      </c>
      <c r="O71" s="136" t="s">
        <v>495</v>
      </c>
      <c r="P71" s="136">
        <v>20151031</v>
      </c>
      <c r="Q71" s="136"/>
      <c r="R71" s="148" t="s">
        <v>404</v>
      </c>
      <c r="S71" s="148" t="s">
        <v>496</v>
      </c>
      <c r="T71" s="150" t="s">
        <v>186</v>
      </c>
      <c r="U71" s="150" t="s">
        <v>187</v>
      </c>
      <c r="V71" s="150" t="s">
        <v>459</v>
      </c>
    </row>
    <row r="72" ht="18" customHeight="1" spans="1:22">
      <c r="A72" s="129">
        <v>71</v>
      </c>
      <c r="B72" s="134" t="s">
        <v>497</v>
      </c>
      <c r="C72" s="135" t="s">
        <v>498</v>
      </c>
      <c r="D72" s="136" t="s">
        <v>462</v>
      </c>
      <c r="E72" s="137"/>
      <c r="F72" s="132">
        <v>12114.94</v>
      </c>
      <c r="G72" s="132">
        <v>363.45</v>
      </c>
      <c r="H72" s="132">
        <v>11751.49</v>
      </c>
      <c r="I72" s="131">
        <v>1</v>
      </c>
      <c r="J72" s="136" t="s">
        <v>197</v>
      </c>
      <c r="K72" s="136"/>
      <c r="L72" s="145" t="s">
        <v>483</v>
      </c>
      <c r="M72" s="136"/>
      <c r="N72" s="136" t="s">
        <v>494</v>
      </c>
      <c r="O72" s="136" t="s">
        <v>495</v>
      </c>
      <c r="P72" s="136">
        <v>20151031</v>
      </c>
      <c r="Q72" s="136"/>
      <c r="R72" s="148" t="s">
        <v>404</v>
      </c>
      <c r="S72" s="148" t="s">
        <v>499</v>
      </c>
      <c r="T72" s="150" t="s">
        <v>186</v>
      </c>
      <c r="U72" s="150" t="s">
        <v>187</v>
      </c>
      <c r="V72" s="150" t="s">
        <v>459</v>
      </c>
    </row>
    <row r="73" ht="18" customHeight="1" spans="1:22">
      <c r="A73" s="129">
        <v>72</v>
      </c>
      <c r="B73" s="134" t="s">
        <v>500</v>
      </c>
      <c r="C73" s="135" t="s">
        <v>501</v>
      </c>
      <c r="D73" s="136" t="s">
        <v>417</v>
      </c>
      <c r="E73" s="137"/>
      <c r="F73" s="132">
        <v>5532.04</v>
      </c>
      <c r="G73" s="132">
        <v>165.96</v>
      </c>
      <c r="H73" s="132">
        <v>5366.08</v>
      </c>
      <c r="I73" s="131">
        <v>1</v>
      </c>
      <c r="J73" s="136" t="s">
        <v>204</v>
      </c>
      <c r="K73" s="136" t="s">
        <v>198</v>
      </c>
      <c r="L73" s="145" t="s">
        <v>296</v>
      </c>
      <c r="M73" s="136"/>
      <c r="N73" s="136" t="s">
        <v>494</v>
      </c>
      <c r="O73" s="136" t="s">
        <v>495</v>
      </c>
      <c r="P73" s="136">
        <v>20170819</v>
      </c>
      <c r="Q73" s="136" t="s">
        <v>36</v>
      </c>
      <c r="R73" s="148" t="s">
        <v>404</v>
      </c>
      <c r="S73" s="148" t="s">
        <v>502</v>
      </c>
      <c r="T73" s="150" t="s">
        <v>186</v>
      </c>
      <c r="U73" s="150" t="s">
        <v>187</v>
      </c>
      <c r="V73" s="150" t="s">
        <v>459</v>
      </c>
    </row>
    <row r="74" ht="18" customHeight="1" spans="1:22">
      <c r="A74" s="129">
        <v>73</v>
      </c>
      <c r="B74" s="134" t="s">
        <v>503</v>
      </c>
      <c r="C74" s="135" t="s">
        <v>504</v>
      </c>
      <c r="D74" s="136" t="s">
        <v>412</v>
      </c>
      <c r="E74" s="137"/>
      <c r="F74" s="132">
        <v>292.19</v>
      </c>
      <c r="G74" s="132">
        <v>95.34</v>
      </c>
      <c r="H74" s="132">
        <v>196.85</v>
      </c>
      <c r="I74" s="131">
        <v>1</v>
      </c>
      <c r="J74" s="136" t="s">
        <v>197</v>
      </c>
      <c r="K74" s="136"/>
      <c r="L74" s="145" t="s">
        <v>490</v>
      </c>
      <c r="M74" s="136"/>
      <c r="N74" s="136" t="s">
        <v>494</v>
      </c>
      <c r="O74" s="136" t="s">
        <v>495</v>
      </c>
      <c r="P74" s="136">
        <v>20190924</v>
      </c>
      <c r="Q74" s="136"/>
      <c r="R74" s="148" t="s">
        <v>404</v>
      </c>
      <c r="S74" s="148" t="s">
        <v>505</v>
      </c>
      <c r="T74" s="150" t="s">
        <v>186</v>
      </c>
      <c r="U74" s="150" t="s">
        <v>187</v>
      </c>
      <c r="V74" s="150" t="s">
        <v>459</v>
      </c>
    </row>
    <row r="75" ht="18" customHeight="1" spans="1:22">
      <c r="A75" s="129">
        <v>74</v>
      </c>
      <c r="B75" s="134" t="s">
        <v>506</v>
      </c>
      <c r="C75" s="135" t="s">
        <v>507</v>
      </c>
      <c r="D75" s="136" t="s">
        <v>508</v>
      </c>
      <c r="E75" s="137"/>
      <c r="F75" s="132">
        <v>457.25</v>
      </c>
      <c r="G75" s="132">
        <v>381.77</v>
      </c>
      <c r="H75" s="132">
        <v>75.48</v>
      </c>
      <c r="I75" s="131">
        <v>1</v>
      </c>
      <c r="J75" s="136" t="s">
        <v>197</v>
      </c>
      <c r="K75" s="136"/>
      <c r="L75" s="145" t="s">
        <v>509</v>
      </c>
      <c r="M75" s="136"/>
      <c r="N75" s="136" t="s">
        <v>494</v>
      </c>
      <c r="O75" s="136" t="s">
        <v>495</v>
      </c>
      <c r="P75" s="136">
        <v>20190403</v>
      </c>
      <c r="Q75" s="136"/>
      <c r="R75" s="148" t="s">
        <v>404</v>
      </c>
      <c r="S75" s="148" t="s">
        <v>510</v>
      </c>
      <c r="T75" s="150" t="s">
        <v>186</v>
      </c>
      <c r="U75" s="150" t="s">
        <v>187</v>
      </c>
      <c r="V75" s="150" t="s">
        <v>459</v>
      </c>
    </row>
    <row r="76" ht="18" customHeight="1" spans="1:22">
      <c r="A76" s="129">
        <v>75</v>
      </c>
      <c r="B76" s="134" t="s">
        <v>511</v>
      </c>
      <c r="C76" s="135" t="s">
        <v>512</v>
      </c>
      <c r="D76" s="136" t="s">
        <v>412</v>
      </c>
      <c r="E76" s="137"/>
      <c r="F76" s="132">
        <v>366.48</v>
      </c>
      <c r="G76" s="132">
        <v>168.91</v>
      </c>
      <c r="H76" s="132">
        <v>197.57</v>
      </c>
      <c r="I76" s="131">
        <v>1</v>
      </c>
      <c r="J76" s="136" t="s">
        <v>197</v>
      </c>
      <c r="K76" s="136"/>
      <c r="L76" s="145" t="s">
        <v>445</v>
      </c>
      <c r="M76" s="136"/>
      <c r="N76" s="136" t="s">
        <v>494</v>
      </c>
      <c r="O76" s="136" t="s">
        <v>495</v>
      </c>
      <c r="P76" s="136">
        <v>20200326</v>
      </c>
      <c r="Q76" s="136"/>
      <c r="R76" s="148" t="s">
        <v>404</v>
      </c>
      <c r="S76" s="148" t="s">
        <v>513</v>
      </c>
      <c r="T76" s="150" t="s">
        <v>186</v>
      </c>
      <c r="U76" s="150" t="s">
        <v>187</v>
      </c>
      <c r="V76" s="150" t="s">
        <v>459</v>
      </c>
    </row>
    <row r="77" ht="18" customHeight="1" spans="1:22">
      <c r="A77" s="129">
        <v>76</v>
      </c>
      <c r="B77" s="134" t="s">
        <v>514</v>
      </c>
      <c r="C77" s="135" t="s">
        <v>515</v>
      </c>
      <c r="D77" s="136" t="s">
        <v>439</v>
      </c>
      <c r="E77" s="137"/>
      <c r="F77" s="132">
        <v>459.3</v>
      </c>
      <c r="G77" s="132">
        <v>258.96</v>
      </c>
      <c r="H77" s="132">
        <v>200.34</v>
      </c>
      <c r="I77" s="131">
        <v>1</v>
      </c>
      <c r="J77" s="136" t="s">
        <v>197</v>
      </c>
      <c r="K77" s="136"/>
      <c r="L77" s="145" t="s">
        <v>516</v>
      </c>
      <c r="M77" s="136"/>
      <c r="N77" s="136" t="s">
        <v>494</v>
      </c>
      <c r="O77" s="136" t="s">
        <v>495</v>
      </c>
      <c r="P77" s="136">
        <v>20190116</v>
      </c>
      <c r="Q77" s="136"/>
      <c r="R77" s="148" t="s">
        <v>404</v>
      </c>
      <c r="S77" s="148" t="s">
        <v>517</v>
      </c>
      <c r="T77" s="150" t="s">
        <v>186</v>
      </c>
      <c r="U77" s="150" t="s">
        <v>187</v>
      </c>
      <c r="V77" s="150" t="s">
        <v>459</v>
      </c>
    </row>
    <row r="78" ht="18" customHeight="1" spans="1:22">
      <c r="A78" s="129">
        <v>77</v>
      </c>
      <c r="B78" s="134" t="s">
        <v>518</v>
      </c>
      <c r="C78" s="135" t="s">
        <v>519</v>
      </c>
      <c r="D78" s="136" t="s">
        <v>455</v>
      </c>
      <c r="E78" s="137"/>
      <c r="F78" s="132">
        <v>5910.48</v>
      </c>
      <c r="G78" s="132">
        <v>177.31</v>
      </c>
      <c r="H78" s="132">
        <v>5733.17</v>
      </c>
      <c r="I78" s="131">
        <v>1</v>
      </c>
      <c r="J78" s="136" t="s">
        <v>197</v>
      </c>
      <c r="K78" s="136"/>
      <c r="L78" s="145" t="s">
        <v>520</v>
      </c>
      <c r="M78" s="136"/>
      <c r="N78" s="136" t="s">
        <v>521</v>
      </c>
      <c r="O78" s="136" t="s">
        <v>522</v>
      </c>
      <c r="P78" s="136">
        <v>20151031</v>
      </c>
      <c r="Q78" s="136"/>
      <c r="R78" s="148" t="s">
        <v>404</v>
      </c>
      <c r="S78" s="148" t="s">
        <v>523</v>
      </c>
      <c r="T78" s="150" t="s">
        <v>186</v>
      </c>
      <c r="U78" s="150" t="s">
        <v>187</v>
      </c>
      <c r="V78" s="150" t="s">
        <v>459</v>
      </c>
    </row>
    <row r="79" ht="18" customHeight="1" spans="1:22">
      <c r="A79" s="129">
        <v>78</v>
      </c>
      <c r="B79" s="134" t="s">
        <v>524</v>
      </c>
      <c r="C79" s="135" t="s">
        <v>525</v>
      </c>
      <c r="D79" s="136" t="s">
        <v>462</v>
      </c>
      <c r="E79" s="137"/>
      <c r="F79" s="132">
        <v>355.8</v>
      </c>
      <c r="G79" s="132">
        <v>10.67</v>
      </c>
      <c r="H79" s="132">
        <v>345.13</v>
      </c>
      <c r="I79" s="131">
        <v>1</v>
      </c>
      <c r="J79" s="136" t="s">
        <v>197</v>
      </c>
      <c r="K79" s="136"/>
      <c r="L79" s="145" t="s">
        <v>526</v>
      </c>
      <c r="M79" s="136"/>
      <c r="N79" s="136" t="s">
        <v>521</v>
      </c>
      <c r="O79" s="136" t="s">
        <v>522</v>
      </c>
      <c r="P79" s="136">
        <v>20151031</v>
      </c>
      <c r="Q79" s="136"/>
      <c r="R79" s="148" t="s">
        <v>404</v>
      </c>
      <c r="S79" s="148" t="s">
        <v>527</v>
      </c>
      <c r="T79" s="150" t="s">
        <v>186</v>
      </c>
      <c r="U79" s="150" t="s">
        <v>187</v>
      </c>
      <c r="V79" s="150" t="s">
        <v>459</v>
      </c>
    </row>
    <row r="80" ht="18" customHeight="1" spans="1:22">
      <c r="A80" s="129">
        <v>79</v>
      </c>
      <c r="B80" s="134" t="s">
        <v>528</v>
      </c>
      <c r="C80" s="135" t="s">
        <v>529</v>
      </c>
      <c r="D80" s="136" t="s">
        <v>455</v>
      </c>
      <c r="E80" s="137"/>
      <c r="F80" s="132">
        <v>1309.87</v>
      </c>
      <c r="G80" s="132">
        <v>39.3</v>
      </c>
      <c r="H80" s="132">
        <v>1270.57</v>
      </c>
      <c r="I80" s="131">
        <v>1</v>
      </c>
      <c r="J80" s="136" t="s">
        <v>197</v>
      </c>
      <c r="K80" s="136"/>
      <c r="L80" s="145" t="s">
        <v>231</v>
      </c>
      <c r="M80" s="136"/>
      <c r="N80" s="136" t="s">
        <v>530</v>
      </c>
      <c r="O80" s="136" t="s">
        <v>531</v>
      </c>
      <c r="P80" s="136">
        <v>20151031</v>
      </c>
      <c r="Q80" s="136"/>
      <c r="R80" s="148" t="s">
        <v>404</v>
      </c>
      <c r="S80" s="148" t="s">
        <v>532</v>
      </c>
      <c r="T80" s="150" t="s">
        <v>186</v>
      </c>
      <c r="U80" s="150" t="s">
        <v>187</v>
      </c>
      <c r="V80" s="150" t="s">
        <v>459</v>
      </c>
    </row>
    <row r="81" ht="18" customHeight="1" spans="1:22">
      <c r="A81" s="129">
        <v>80</v>
      </c>
      <c r="B81" s="134" t="s">
        <v>533</v>
      </c>
      <c r="C81" s="135" t="s">
        <v>534</v>
      </c>
      <c r="D81" s="136" t="s">
        <v>462</v>
      </c>
      <c r="E81" s="137"/>
      <c r="F81" s="132">
        <v>1103.9</v>
      </c>
      <c r="G81" s="132">
        <v>33.12</v>
      </c>
      <c r="H81" s="132">
        <v>1070.78</v>
      </c>
      <c r="I81" s="131">
        <v>1</v>
      </c>
      <c r="J81" s="136" t="s">
        <v>197</v>
      </c>
      <c r="K81" s="136"/>
      <c r="L81" s="145" t="s">
        <v>535</v>
      </c>
      <c r="M81" s="136"/>
      <c r="N81" s="136" t="s">
        <v>530</v>
      </c>
      <c r="O81" s="136" t="s">
        <v>531</v>
      </c>
      <c r="P81" s="136">
        <v>20151031</v>
      </c>
      <c r="Q81" s="136"/>
      <c r="R81" s="148" t="s">
        <v>404</v>
      </c>
      <c r="S81" s="148" t="s">
        <v>536</v>
      </c>
      <c r="T81" s="150" t="s">
        <v>186</v>
      </c>
      <c r="U81" s="150" t="s">
        <v>187</v>
      </c>
      <c r="V81" s="150" t="s">
        <v>459</v>
      </c>
    </row>
    <row r="82" ht="18" customHeight="1" spans="1:22">
      <c r="A82" s="129">
        <v>81</v>
      </c>
      <c r="B82" s="134" t="s">
        <v>537</v>
      </c>
      <c r="C82" s="135" t="s">
        <v>538</v>
      </c>
      <c r="D82" s="136" t="s">
        <v>439</v>
      </c>
      <c r="E82" s="137"/>
      <c r="F82" s="132">
        <v>459.3</v>
      </c>
      <c r="G82" s="132">
        <v>266.38</v>
      </c>
      <c r="H82" s="132">
        <v>192.92</v>
      </c>
      <c r="I82" s="131">
        <v>1</v>
      </c>
      <c r="J82" s="136" t="s">
        <v>197</v>
      </c>
      <c r="K82" s="136"/>
      <c r="L82" s="151" t="s">
        <v>539</v>
      </c>
      <c r="M82" s="136"/>
      <c r="N82" s="136" t="s">
        <v>530</v>
      </c>
      <c r="O82" s="136" t="s">
        <v>531</v>
      </c>
      <c r="P82" s="136">
        <v>20190313</v>
      </c>
      <c r="Q82" s="136"/>
      <c r="R82" s="148" t="s">
        <v>404</v>
      </c>
      <c r="S82" s="148" t="s">
        <v>540</v>
      </c>
      <c r="T82" s="150" t="s">
        <v>186</v>
      </c>
      <c r="U82" s="150" t="s">
        <v>187</v>
      </c>
      <c r="V82" s="150" t="s">
        <v>459</v>
      </c>
    </row>
    <row r="83" ht="18" customHeight="1" spans="1:22">
      <c r="A83" s="129">
        <v>82</v>
      </c>
      <c r="B83" s="134" t="s">
        <v>541</v>
      </c>
      <c r="C83" s="135" t="s">
        <v>542</v>
      </c>
      <c r="D83" s="136" t="s">
        <v>455</v>
      </c>
      <c r="E83" s="137"/>
      <c r="F83" s="132">
        <v>3456.53</v>
      </c>
      <c r="G83" s="132">
        <v>103.7</v>
      </c>
      <c r="H83" s="132">
        <v>3352.83</v>
      </c>
      <c r="I83" s="131">
        <v>1</v>
      </c>
      <c r="J83" s="136" t="s">
        <v>197</v>
      </c>
      <c r="K83" s="136"/>
      <c r="L83" s="145" t="s">
        <v>231</v>
      </c>
      <c r="M83" s="136"/>
      <c r="N83" s="136" t="s">
        <v>543</v>
      </c>
      <c r="O83" s="136" t="s">
        <v>544</v>
      </c>
      <c r="P83" s="136">
        <v>20151031</v>
      </c>
      <c r="Q83" s="136"/>
      <c r="R83" s="148" t="s">
        <v>404</v>
      </c>
      <c r="S83" s="148" t="s">
        <v>545</v>
      </c>
      <c r="T83" s="150" t="s">
        <v>186</v>
      </c>
      <c r="U83" s="150" t="s">
        <v>187</v>
      </c>
      <c r="V83" s="150" t="s">
        <v>459</v>
      </c>
    </row>
    <row r="84" ht="18" customHeight="1" spans="1:22">
      <c r="A84" s="129">
        <v>83</v>
      </c>
      <c r="B84" s="134" t="s">
        <v>546</v>
      </c>
      <c r="C84" s="135" t="s">
        <v>547</v>
      </c>
      <c r="D84" s="136" t="s">
        <v>241</v>
      </c>
      <c r="E84" s="137"/>
      <c r="F84" s="132">
        <v>3604.32</v>
      </c>
      <c r="G84" s="132">
        <v>108.13</v>
      </c>
      <c r="H84" s="132">
        <v>3496.19</v>
      </c>
      <c r="I84" s="131">
        <v>1</v>
      </c>
      <c r="J84" s="136" t="s">
        <v>190</v>
      </c>
      <c r="K84" s="136"/>
      <c r="L84" s="145" t="s">
        <v>217</v>
      </c>
      <c r="M84" s="136"/>
      <c r="N84" s="136" t="s">
        <v>543</v>
      </c>
      <c r="O84" s="136" t="s">
        <v>544</v>
      </c>
      <c r="P84" s="136">
        <v>20171027</v>
      </c>
      <c r="Q84" s="136"/>
      <c r="R84" s="148" t="s">
        <v>404</v>
      </c>
      <c r="S84" s="148" t="s">
        <v>548</v>
      </c>
      <c r="T84" s="150" t="s">
        <v>186</v>
      </c>
      <c r="U84" s="150" t="s">
        <v>187</v>
      </c>
      <c r="V84" s="150" t="s">
        <v>459</v>
      </c>
    </row>
    <row r="85" ht="18" customHeight="1" spans="1:22">
      <c r="A85" s="129">
        <v>84</v>
      </c>
      <c r="B85" s="134" t="s">
        <v>549</v>
      </c>
      <c r="C85" s="135" t="s">
        <v>550</v>
      </c>
      <c r="D85" s="136" t="s">
        <v>462</v>
      </c>
      <c r="E85" s="137"/>
      <c r="F85" s="132">
        <v>1194.6</v>
      </c>
      <c r="G85" s="132">
        <v>35.84</v>
      </c>
      <c r="H85" s="132">
        <v>1158.76</v>
      </c>
      <c r="I85" s="131">
        <v>1</v>
      </c>
      <c r="J85" s="136" t="s">
        <v>197</v>
      </c>
      <c r="K85" s="136"/>
      <c r="L85" s="145" t="s">
        <v>535</v>
      </c>
      <c r="M85" s="136"/>
      <c r="N85" s="136" t="s">
        <v>543</v>
      </c>
      <c r="O85" s="136" t="s">
        <v>544</v>
      </c>
      <c r="P85" s="136">
        <v>20151031</v>
      </c>
      <c r="Q85" s="136"/>
      <c r="R85" s="148" t="s">
        <v>404</v>
      </c>
      <c r="S85" s="148" t="s">
        <v>551</v>
      </c>
      <c r="T85" s="150" t="s">
        <v>186</v>
      </c>
      <c r="U85" s="150" t="s">
        <v>187</v>
      </c>
      <c r="V85" s="150" t="s">
        <v>459</v>
      </c>
    </row>
    <row r="86" ht="18" customHeight="1" spans="1:22">
      <c r="A86" s="129">
        <v>85</v>
      </c>
      <c r="B86" s="134" t="s">
        <v>552</v>
      </c>
      <c r="C86" s="135" t="s">
        <v>553</v>
      </c>
      <c r="D86" s="136" t="s">
        <v>417</v>
      </c>
      <c r="E86" s="137"/>
      <c r="F86" s="132">
        <v>7002.64</v>
      </c>
      <c r="G86" s="132">
        <v>210.08</v>
      </c>
      <c r="H86" s="132">
        <v>6792.56</v>
      </c>
      <c r="I86" s="131">
        <v>1</v>
      </c>
      <c r="J86" s="136" t="s">
        <v>204</v>
      </c>
      <c r="K86" s="136" t="s">
        <v>198</v>
      </c>
      <c r="L86" s="145" t="s">
        <v>296</v>
      </c>
      <c r="M86" s="136"/>
      <c r="N86" s="136" t="s">
        <v>543</v>
      </c>
      <c r="O86" s="136" t="s">
        <v>544</v>
      </c>
      <c r="P86" s="136">
        <v>20161027</v>
      </c>
      <c r="Q86" s="136" t="s">
        <v>36</v>
      </c>
      <c r="R86" s="148" t="s">
        <v>404</v>
      </c>
      <c r="S86" s="148" t="s">
        <v>554</v>
      </c>
      <c r="T86" s="150" t="s">
        <v>186</v>
      </c>
      <c r="U86" s="150" t="s">
        <v>187</v>
      </c>
      <c r="V86" s="150" t="s">
        <v>459</v>
      </c>
    </row>
    <row r="87" ht="18" customHeight="1" spans="1:22">
      <c r="A87" s="129">
        <v>86</v>
      </c>
      <c r="B87" s="134" t="s">
        <v>555</v>
      </c>
      <c r="C87" s="135" t="s">
        <v>556</v>
      </c>
      <c r="D87" s="136" t="s">
        <v>412</v>
      </c>
      <c r="E87" s="137"/>
      <c r="F87" s="132">
        <v>292.02</v>
      </c>
      <c r="G87" s="132">
        <v>107.13</v>
      </c>
      <c r="H87" s="132">
        <v>184.89</v>
      </c>
      <c r="I87" s="131">
        <v>1</v>
      </c>
      <c r="J87" s="136" t="s">
        <v>197</v>
      </c>
      <c r="K87" s="136"/>
      <c r="L87" s="145" t="s">
        <v>490</v>
      </c>
      <c r="M87" s="136"/>
      <c r="N87" s="136" t="s">
        <v>543</v>
      </c>
      <c r="O87" s="136" t="s">
        <v>544</v>
      </c>
      <c r="P87" s="136">
        <v>20190807</v>
      </c>
      <c r="Q87" s="136"/>
      <c r="R87" s="148" t="s">
        <v>404</v>
      </c>
      <c r="S87" s="148" t="s">
        <v>557</v>
      </c>
      <c r="T87" s="150" t="s">
        <v>186</v>
      </c>
      <c r="U87" s="150" t="s">
        <v>187</v>
      </c>
      <c r="V87" s="150" t="s">
        <v>459</v>
      </c>
    </row>
    <row r="88" ht="18" customHeight="1" spans="1:22">
      <c r="A88" s="129">
        <v>87</v>
      </c>
      <c r="B88" s="134" t="s">
        <v>558</v>
      </c>
      <c r="C88" s="135" t="s">
        <v>559</v>
      </c>
      <c r="D88" s="136" t="s">
        <v>560</v>
      </c>
      <c r="E88" s="137"/>
      <c r="F88" s="132">
        <v>7148.96</v>
      </c>
      <c r="G88" s="132">
        <v>1608.52</v>
      </c>
      <c r="H88" s="132">
        <v>5540.44</v>
      </c>
      <c r="I88" s="131">
        <v>2</v>
      </c>
      <c r="J88" s="136" t="s">
        <v>180</v>
      </c>
      <c r="K88" s="136"/>
      <c r="L88" s="145" t="s">
        <v>181</v>
      </c>
      <c r="M88" s="136"/>
      <c r="N88" s="136" t="s">
        <v>543</v>
      </c>
      <c r="O88" s="136" t="s">
        <v>544</v>
      </c>
      <c r="P88" s="136">
        <v>20151031</v>
      </c>
      <c r="Q88" s="136"/>
      <c r="R88" s="148" t="s">
        <v>404</v>
      </c>
      <c r="S88" s="148" t="s">
        <v>561</v>
      </c>
      <c r="T88" s="150" t="s">
        <v>186</v>
      </c>
      <c r="U88" s="150" t="s">
        <v>187</v>
      </c>
      <c r="V88" s="150" t="s">
        <v>459</v>
      </c>
    </row>
    <row r="89" ht="18" customHeight="1" spans="1:22">
      <c r="A89" s="129">
        <v>88</v>
      </c>
      <c r="B89" s="134" t="s">
        <v>562</v>
      </c>
      <c r="C89" s="135" t="s">
        <v>563</v>
      </c>
      <c r="D89" s="136" t="s">
        <v>560</v>
      </c>
      <c r="E89" s="137"/>
      <c r="F89" s="132">
        <v>16895.61</v>
      </c>
      <c r="G89" s="132">
        <v>4364.64</v>
      </c>
      <c r="H89" s="132">
        <v>12530.97</v>
      </c>
      <c r="I89" s="131">
        <v>2</v>
      </c>
      <c r="J89" s="136" t="s">
        <v>180</v>
      </c>
      <c r="K89" s="136"/>
      <c r="L89" s="145" t="s">
        <v>181</v>
      </c>
      <c r="M89" s="136"/>
      <c r="N89" s="136" t="s">
        <v>543</v>
      </c>
      <c r="O89" s="136" t="s">
        <v>544</v>
      </c>
      <c r="P89" s="136">
        <v>20160331</v>
      </c>
      <c r="Q89" s="136"/>
      <c r="R89" s="148" t="s">
        <v>404</v>
      </c>
      <c r="S89" s="148" t="s">
        <v>564</v>
      </c>
      <c r="T89" s="150" t="s">
        <v>186</v>
      </c>
      <c r="U89" s="150" t="s">
        <v>187</v>
      </c>
      <c r="V89" s="150" t="s">
        <v>459</v>
      </c>
    </row>
    <row r="90" ht="18" customHeight="1" spans="1:22">
      <c r="A90" s="129">
        <v>89</v>
      </c>
      <c r="B90" s="134" t="s">
        <v>565</v>
      </c>
      <c r="C90" s="135" t="s">
        <v>566</v>
      </c>
      <c r="D90" s="136" t="s">
        <v>455</v>
      </c>
      <c r="E90" s="137"/>
      <c r="F90" s="132">
        <v>3882.16</v>
      </c>
      <c r="G90" s="132">
        <v>116.46</v>
      </c>
      <c r="H90" s="132">
        <v>3765.7</v>
      </c>
      <c r="I90" s="131">
        <v>1</v>
      </c>
      <c r="J90" s="136" t="s">
        <v>477</v>
      </c>
      <c r="K90" s="136"/>
      <c r="L90" s="145" t="s">
        <v>493</v>
      </c>
      <c r="M90" s="136"/>
      <c r="N90" s="136" t="s">
        <v>567</v>
      </c>
      <c r="O90" s="136" t="s">
        <v>568</v>
      </c>
      <c r="P90" s="136">
        <v>20151031</v>
      </c>
      <c r="Q90" s="136"/>
      <c r="R90" s="148" t="s">
        <v>404</v>
      </c>
      <c r="S90" s="148" t="s">
        <v>569</v>
      </c>
      <c r="T90" s="150" t="s">
        <v>186</v>
      </c>
      <c r="U90" s="150" t="s">
        <v>187</v>
      </c>
      <c r="V90" s="150" t="s">
        <v>459</v>
      </c>
    </row>
    <row r="91" ht="18" customHeight="1" spans="1:22">
      <c r="A91" s="129">
        <v>90</v>
      </c>
      <c r="B91" s="134" t="s">
        <v>570</v>
      </c>
      <c r="C91" s="135" t="s">
        <v>571</v>
      </c>
      <c r="D91" s="136" t="s">
        <v>462</v>
      </c>
      <c r="E91" s="137"/>
      <c r="F91" s="132">
        <v>282.9</v>
      </c>
      <c r="G91" s="132">
        <v>8.49</v>
      </c>
      <c r="H91" s="132">
        <v>274.41</v>
      </c>
      <c r="I91" s="131">
        <v>1</v>
      </c>
      <c r="J91" s="136" t="s">
        <v>197</v>
      </c>
      <c r="K91" s="136"/>
      <c r="L91" s="145" t="s">
        <v>572</v>
      </c>
      <c r="M91" s="136"/>
      <c r="N91" s="136" t="s">
        <v>573</v>
      </c>
      <c r="O91" s="136" t="s">
        <v>574</v>
      </c>
      <c r="P91" s="136">
        <v>20151031</v>
      </c>
      <c r="Q91" s="136"/>
      <c r="R91" s="148" t="s">
        <v>404</v>
      </c>
      <c r="S91" s="148" t="s">
        <v>575</v>
      </c>
      <c r="T91" s="150" t="s">
        <v>186</v>
      </c>
      <c r="U91" s="150" t="s">
        <v>187</v>
      </c>
      <c r="V91" s="150" t="s">
        <v>459</v>
      </c>
    </row>
    <row r="92" ht="18" customHeight="1" spans="1:22">
      <c r="A92" s="129">
        <v>91</v>
      </c>
      <c r="B92" s="134" t="s">
        <v>576</v>
      </c>
      <c r="C92" s="135" t="s">
        <v>577</v>
      </c>
      <c r="D92" s="136" t="s">
        <v>417</v>
      </c>
      <c r="E92" s="137"/>
      <c r="F92" s="132">
        <v>800.18</v>
      </c>
      <c r="G92" s="132">
        <v>24.01</v>
      </c>
      <c r="H92" s="132">
        <v>776.17</v>
      </c>
      <c r="I92" s="131">
        <v>1</v>
      </c>
      <c r="J92" s="136" t="s">
        <v>204</v>
      </c>
      <c r="K92" s="136" t="s">
        <v>198</v>
      </c>
      <c r="L92" s="145" t="s">
        <v>578</v>
      </c>
      <c r="M92" s="136"/>
      <c r="N92" s="136" t="s">
        <v>573</v>
      </c>
      <c r="O92" s="136" t="s">
        <v>574</v>
      </c>
      <c r="P92" s="136">
        <v>20151031</v>
      </c>
      <c r="Q92" s="136" t="s">
        <v>36</v>
      </c>
      <c r="R92" s="148" t="s">
        <v>404</v>
      </c>
      <c r="S92" s="148" t="s">
        <v>579</v>
      </c>
      <c r="T92" s="150" t="s">
        <v>186</v>
      </c>
      <c r="U92" s="150" t="s">
        <v>187</v>
      </c>
      <c r="V92" s="150" t="s">
        <v>459</v>
      </c>
    </row>
    <row r="93" ht="18" customHeight="1" spans="1:22">
      <c r="A93" s="129">
        <v>92</v>
      </c>
      <c r="B93" s="134" t="s">
        <v>580</v>
      </c>
      <c r="C93" s="135" t="s">
        <v>581</v>
      </c>
      <c r="D93" s="136" t="s">
        <v>560</v>
      </c>
      <c r="E93" s="137"/>
      <c r="F93" s="132">
        <v>117.6</v>
      </c>
      <c r="G93" s="132">
        <v>64.68</v>
      </c>
      <c r="H93" s="132">
        <v>52.92</v>
      </c>
      <c r="I93" s="131">
        <v>1</v>
      </c>
      <c r="J93" s="136" t="s">
        <v>582</v>
      </c>
      <c r="K93" s="136"/>
      <c r="L93" s="145" t="s">
        <v>583</v>
      </c>
      <c r="M93" s="136"/>
      <c r="N93" s="136" t="s">
        <v>573</v>
      </c>
      <c r="O93" s="136" t="s">
        <v>574</v>
      </c>
      <c r="P93" s="136">
        <v>20190602</v>
      </c>
      <c r="Q93" s="136"/>
      <c r="R93" s="148" t="s">
        <v>404</v>
      </c>
      <c r="S93" s="148" t="s">
        <v>584</v>
      </c>
      <c r="T93" s="150" t="s">
        <v>186</v>
      </c>
      <c r="U93" s="150" t="s">
        <v>187</v>
      </c>
      <c r="V93" s="150" t="s">
        <v>459</v>
      </c>
    </row>
    <row r="94" ht="18" customHeight="1" spans="1:22">
      <c r="A94" s="129">
        <v>93</v>
      </c>
      <c r="B94" s="134" t="s">
        <v>585</v>
      </c>
      <c r="C94" s="135" t="s">
        <v>586</v>
      </c>
      <c r="D94" s="136" t="s">
        <v>447</v>
      </c>
      <c r="E94" s="137"/>
      <c r="F94" s="132">
        <v>1566.08</v>
      </c>
      <c r="G94" s="132">
        <v>848.37</v>
      </c>
      <c r="H94" s="132">
        <v>717.71</v>
      </c>
      <c r="I94" s="131">
        <v>1</v>
      </c>
      <c r="J94" s="136" t="s">
        <v>197</v>
      </c>
      <c r="K94" s="136"/>
      <c r="L94" s="145" t="s">
        <v>587</v>
      </c>
      <c r="M94" s="136"/>
      <c r="N94" s="136" t="s">
        <v>573</v>
      </c>
      <c r="O94" s="136" t="s">
        <v>574</v>
      </c>
      <c r="P94" s="136">
        <v>20210129</v>
      </c>
      <c r="Q94" s="136"/>
      <c r="R94" s="148" t="s">
        <v>404</v>
      </c>
      <c r="S94" s="148" t="s">
        <v>588</v>
      </c>
      <c r="T94" s="150" t="s">
        <v>186</v>
      </c>
      <c r="U94" s="150" t="s">
        <v>187</v>
      </c>
      <c r="V94" s="148" t="s">
        <v>459</v>
      </c>
    </row>
    <row r="95" ht="18" customHeight="1" spans="1:22">
      <c r="A95" s="129">
        <v>94</v>
      </c>
      <c r="B95" s="134" t="s">
        <v>589</v>
      </c>
      <c r="C95" s="135" t="s">
        <v>590</v>
      </c>
      <c r="D95" s="136" t="s">
        <v>508</v>
      </c>
      <c r="E95" s="137"/>
      <c r="F95" s="132">
        <v>202.79</v>
      </c>
      <c r="G95" s="132">
        <v>154.11</v>
      </c>
      <c r="H95" s="132">
        <v>48.68</v>
      </c>
      <c r="I95" s="131">
        <v>1</v>
      </c>
      <c r="J95" s="136" t="s">
        <v>197</v>
      </c>
      <c r="K95" s="136"/>
      <c r="L95" s="145" t="s">
        <v>591</v>
      </c>
      <c r="M95" s="136"/>
      <c r="N95" s="136" t="s">
        <v>573</v>
      </c>
      <c r="O95" s="136" t="s">
        <v>574</v>
      </c>
      <c r="P95" s="136">
        <v>20170919</v>
      </c>
      <c r="Q95" s="136"/>
      <c r="R95" s="148" t="s">
        <v>404</v>
      </c>
      <c r="S95" s="148" t="s">
        <v>592</v>
      </c>
      <c r="T95" s="150" t="s">
        <v>186</v>
      </c>
      <c r="U95" s="150" t="s">
        <v>187</v>
      </c>
      <c r="V95" s="148" t="s">
        <v>459</v>
      </c>
    </row>
    <row r="96" ht="18" customHeight="1" spans="1:22">
      <c r="A96" s="129">
        <v>95</v>
      </c>
      <c r="B96" s="134" t="s">
        <v>593</v>
      </c>
      <c r="C96" s="135" t="s">
        <v>594</v>
      </c>
      <c r="D96" s="136" t="s">
        <v>560</v>
      </c>
      <c r="E96" s="137"/>
      <c r="F96" s="132">
        <v>42928.11</v>
      </c>
      <c r="G96" s="132">
        <v>8227.9</v>
      </c>
      <c r="H96" s="132">
        <v>34700.21</v>
      </c>
      <c r="I96" s="131">
        <v>1</v>
      </c>
      <c r="J96" s="136" t="s">
        <v>204</v>
      </c>
      <c r="K96" s="136"/>
      <c r="L96" s="151" t="s">
        <v>595</v>
      </c>
      <c r="M96" s="136"/>
      <c r="N96" s="136" t="s">
        <v>573</v>
      </c>
      <c r="O96" s="136" t="s">
        <v>574</v>
      </c>
      <c r="P96" s="136">
        <v>20151031</v>
      </c>
      <c r="Q96" s="136"/>
      <c r="R96" s="148" t="s">
        <v>404</v>
      </c>
      <c r="S96" s="148" t="s">
        <v>596</v>
      </c>
      <c r="T96" s="150" t="s">
        <v>186</v>
      </c>
      <c r="U96" s="150" t="s">
        <v>187</v>
      </c>
      <c r="V96" s="148" t="s">
        <v>459</v>
      </c>
    </row>
    <row r="97" ht="18" customHeight="1" spans="1:22">
      <c r="A97" s="129">
        <v>96</v>
      </c>
      <c r="B97" s="134" t="s">
        <v>597</v>
      </c>
      <c r="C97" s="135" t="s">
        <v>598</v>
      </c>
      <c r="D97" s="136" t="s">
        <v>467</v>
      </c>
      <c r="E97" s="137"/>
      <c r="F97" s="132">
        <v>187.2</v>
      </c>
      <c r="G97" s="132">
        <v>5.62</v>
      </c>
      <c r="H97" s="132">
        <v>181.58</v>
      </c>
      <c r="I97" s="131">
        <v>1</v>
      </c>
      <c r="J97" s="136" t="s">
        <v>197</v>
      </c>
      <c r="K97" s="136"/>
      <c r="L97" s="145" t="s">
        <v>599</v>
      </c>
      <c r="M97" s="136"/>
      <c r="N97" s="136" t="s">
        <v>573</v>
      </c>
      <c r="O97" s="136" t="s">
        <v>574</v>
      </c>
      <c r="P97" s="136">
        <v>20151031</v>
      </c>
      <c r="Q97" s="136"/>
      <c r="R97" s="148" t="s">
        <v>404</v>
      </c>
      <c r="S97" s="148" t="s">
        <v>600</v>
      </c>
      <c r="T97" s="150" t="s">
        <v>186</v>
      </c>
      <c r="U97" s="150" t="s">
        <v>187</v>
      </c>
      <c r="V97" s="148" t="s">
        <v>459</v>
      </c>
    </row>
    <row r="98" ht="18" customHeight="1" spans="1:22">
      <c r="A98" s="129">
        <v>97</v>
      </c>
      <c r="B98" s="134" t="s">
        <v>601</v>
      </c>
      <c r="C98" s="135" t="s">
        <v>602</v>
      </c>
      <c r="D98" s="136" t="s">
        <v>412</v>
      </c>
      <c r="E98" s="137"/>
      <c r="F98" s="132">
        <v>311.89</v>
      </c>
      <c r="G98" s="132">
        <v>80.76</v>
      </c>
      <c r="H98" s="132">
        <v>231.13</v>
      </c>
      <c r="I98" s="131">
        <v>1</v>
      </c>
      <c r="J98" s="136" t="s">
        <v>197</v>
      </c>
      <c r="K98" s="136"/>
      <c r="L98" s="145" t="s">
        <v>445</v>
      </c>
      <c r="M98" s="136"/>
      <c r="N98" s="136" t="s">
        <v>573</v>
      </c>
      <c r="O98" s="136" t="s">
        <v>574</v>
      </c>
      <c r="P98" s="136">
        <v>20190424</v>
      </c>
      <c r="Q98" s="136"/>
      <c r="R98" s="148" t="s">
        <v>404</v>
      </c>
      <c r="S98" s="148" t="s">
        <v>603</v>
      </c>
      <c r="T98" s="150" t="s">
        <v>186</v>
      </c>
      <c r="U98" s="150" t="s">
        <v>187</v>
      </c>
      <c r="V98" s="148" t="s">
        <v>459</v>
      </c>
    </row>
    <row r="99" ht="18" customHeight="1" spans="1:22">
      <c r="A99" s="129">
        <v>98</v>
      </c>
      <c r="B99" s="134" t="s">
        <v>604</v>
      </c>
      <c r="C99" s="135" t="s">
        <v>605</v>
      </c>
      <c r="D99" s="136" t="s">
        <v>560</v>
      </c>
      <c r="E99" s="137"/>
      <c r="F99" s="132">
        <v>14723.74</v>
      </c>
      <c r="G99" s="132">
        <v>12263.56</v>
      </c>
      <c r="H99" s="132">
        <v>2460.18</v>
      </c>
      <c r="I99" s="131">
        <v>2</v>
      </c>
      <c r="J99" s="136" t="s">
        <v>180</v>
      </c>
      <c r="K99" s="136"/>
      <c r="L99" s="145" t="s">
        <v>181</v>
      </c>
      <c r="M99" s="136"/>
      <c r="N99" s="136" t="s">
        <v>606</v>
      </c>
      <c r="O99" s="136" t="s">
        <v>607</v>
      </c>
      <c r="P99" s="136">
        <v>20220408</v>
      </c>
      <c r="Q99" s="136"/>
      <c r="R99" s="148" t="s">
        <v>404</v>
      </c>
      <c r="S99" s="148" t="s">
        <v>608</v>
      </c>
      <c r="T99" s="150" t="s">
        <v>186</v>
      </c>
      <c r="U99" s="150" t="s">
        <v>187</v>
      </c>
      <c r="V99" s="148" t="s">
        <v>459</v>
      </c>
    </row>
    <row r="100" spans="6:7">
      <c r="F100" s="81">
        <f>SUM(F2:F99)</f>
        <v>423543.05</v>
      </c>
      <c r="G100" s="81">
        <f>SUM(G2:G99)</f>
        <v>102095.19</v>
      </c>
    </row>
  </sheetData>
  <conditionalFormatting sqref="C2:C47">
    <cfRule type="duplicateValues" dxfId="0" priority="14"/>
  </conditionalFormatting>
  <conditionalFormatting sqref="C48:C62">
    <cfRule type="duplicateValues" dxfId="0" priority="3"/>
    <cfRule type="duplicateValues" dxfId="0" priority="2"/>
  </conditionalFormatting>
  <conditionalFormatting sqref="C63:C99">
    <cfRule type="duplicateValues" dxfId="0" priority="1"/>
  </conditionalFormatting>
  <conditionalFormatting sqref="C100:C1048576 C1">
    <cfRule type="duplicateValues" dxfId="0" priority="10"/>
    <cfRule type="duplicateValues" dxfId="0" priority="11"/>
    <cfRule type="duplicateValues" dxfId="0" priority="12"/>
    <cfRule type="duplicateValues" dxfId="0" priority="13"/>
  </conditionalFormatting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7"/>
  <sheetViews>
    <sheetView topLeftCell="D1" workbookViewId="0">
      <selection activeCell="G8" sqref="G8"/>
    </sheetView>
  </sheetViews>
  <sheetFormatPr defaultColWidth="9.37272727272727" defaultRowHeight="14"/>
  <cols>
    <col min="1" max="1" width="6.25454545454545" style="1" customWidth="1"/>
    <col min="2" max="2" width="36" style="1" customWidth="1"/>
    <col min="3" max="3" width="16.7545454545455" style="1" customWidth="1"/>
    <col min="4" max="4" width="31.3727272727273" style="1" customWidth="1"/>
    <col min="5" max="5" width="29.5" style="1" customWidth="1"/>
    <col min="6" max="6" width="15" style="1" customWidth="1"/>
    <col min="7" max="11" width="9.37272727272727" style="1" customWidth="1"/>
    <col min="12" max="12" width="52" style="1" customWidth="1"/>
    <col min="13" max="13" width="16.5" style="1" customWidth="1"/>
    <col min="14" max="14" width="23" style="1" customWidth="1"/>
    <col min="15" max="15" width="21.1272727272727" style="1" customWidth="1"/>
    <col min="16" max="16" width="138.372727272727" style="124" customWidth="1"/>
    <col min="17" max="17" width="40.1272727272727" style="1" customWidth="1"/>
    <col min="18" max="16384" width="9.37272727272727" style="1"/>
  </cols>
  <sheetData>
    <row r="1" s="63" customFormat="1" ht="56" spans="1:17">
      <c r="A1" s="3" t="s">
        <v>157</v>
      </c>
      <c r="B1" s="4" t="s">
        <v>158</v>
      </c>
      <c r="C1" s="4" t="s">
        <v>159</v>
      </c>
      <c r="D1" s="4" t="s">
        <v>160</v>
      </c>
      <c r="E1" s="4" t="s">
        <v>161</v>
      </c>
      <c r="F1" s="4" t="s">
        <v>609</v>
      </c>
      <c r="G1" s="4" t="s">
        <v>610</v>
      </c>
      <c r="H1" s="4" t="s">
        <v>164</v>
      </c>
      <c r="I1" s="4" t="s">
        <v>26</v>
      </c>
      <c r="J1" s="4" t="s">
        <v>611</v>
      </c>
      <c r="K1" s="4" t="s">
        <v>612</v>
      </c>
      <c r="L1" s="4" t="s">
        <v>167</v>
      </c>
      <c r="M1" s="4" t="s">
        <v>168</v>
      </c>
      <c r="N1" s="4" t="s">
        <v>169</v>
      </c>
      <c r="O1" s="4" t="s">
        <v>170</v>
      </c>
      <c r="P1" s="4" t="s">
        <v>174</v>
      </c>
      <c r="Q1" s="3" t="s">
        <v>172</v>
      </c>
    </row>
    <row r="2" s="105" customFormat="1" spans="1:17">
      <c r="A2" s="3">
        <v>1</v>
      </c>
      <c r="B2" s="7" t="s">
        <v>613</v>
      </c>
      <c r="C2" s="7" t="s">
        <v>614</v>
      </c>
      <c r="D2" s="7" t="s">
        <v>615</v>
      </c>
      <c r="E2" s="7" t="s">
        <v>121</v>
      </c>
      <c r="F2" s="7">
        <v>5666.48</v>
      </c>
      <c r="G2" s="7">
        <v>169.99</v>
      </c>
      <c r="H2" s="7">
        <v>5496.49</v>
      </c>
      <c r="I2" s="7">
        <v>1</v>
      </c>
      <c r="J2" s="7" t="s">
        <v>88</v>
      </c>
      <c r="K2" s="7" t="s">
        <v>12</v>
      </c>
      <c r="L2" s="7" t="s">
        <v>616</v>
      </c>
      <c r="M2" s="7" t="s">
        <v>617</v>
      </c>
      <c r="N2" s="7" t="s">
        <v>618</v>
      </c>
      <c r="O2" s="213" t="s">
        <v>619</v>
      </c>
      <c r="P2" s="7" t="s">
        <v>620</v>
      </c>
      <c r="Q2" s="7"/>
    </row>
    <row r="3" s="105" customFormat="1" spans="1:17">
      <c r="A3" s="9">
        <v>2</v>
      </c>
      <c r="B3" s="7" t="s">
        <v>621</v>
      </c>
      <c r="C3" s="7" t="s">
        <v>622</v>
      </c>
      <c r="D3" s="7" t="s">
        <v>98</v>
      </c>
      <c r="E3" s="7" t="s">
        <v>38</v>
      </c>
      <c r="F3" s="7">
        <v>3516.59</v>
      </c>
      <c r="G3" s="7">
        <v>105.5</v>
      </c>
      <c r="H3" s="7">
        <v>3411.09</v>
      </c>
      <c r="I3" s="7">
        <v>1</v>
      </c>
      <c r="J3" s="7" t="s">
        <v>40</v>
      </c>
      <c r="K3" s="7" t="s">
        <v>12</v>
      </c>
      <c r="L3" s="7" t="s">
        <v>623</v>
      </c>
      <c r="M3" s="7" t="s">
        <v>624</v>
      </c>
      <c r="N3" s="7" t="s">
        <v>625</v>
      </c>
      <c r="O3" s="213" t="s">
        <v>626</v>
      </c>
      <c r="P3" s="7" t="s">
        <v>627</v>
      </c>
      <c r="Q3" s="7"/>
    </row>
    <row r="4" s="105" customFormat="1" spans="1:17">
      <c r="A4" s="3">
        <v>3</v>
      </c>
      <c r="B4" s="7" t="s">
        <v>621</v>
      </c>
      <c r="C4" s="7" t="s">
        <v>628</v>
      </c>
      <c r="D4" s="7" t="s">
        <v>629</v>
      </c>
      <c r="E4" s="7" t="s">
        <v>38</v>
      </c>
      <c r="F4" s="7">
        <v>5050.36</v>
      </c>
      <c r="G4" s="7">
        <v>151.51</v>
      </c>
      <c r="H4" s="7">
        <v>4898.85</v>
      </c>
      <c r="I4" s="7">
        <v>1</v>
      </c>
      <c r="J4" s="7" t="s">
        <v>40</v>
      </c>
      <c r="K4" s="7" t="s">
        <v>12</v>
      </c>
      <c r="L4" s="7" t="s">
        <v>630</v>
      </c>
      <c r="M4" s="7" t="s">
        <v>624</v>
      </c>
      <c r="N4" s="7" t="s">
        <v>625</v>
      </c>
      <c r="O4" s="213" t="s">
        <v>631</v>
      </c>
      <c r="P4" s="7" t="s">
        <v>632</v>
      </c>
      <c r="Q4" s="7"/>
    </row>
    <row r="5" s="105" customFormat="1" spans="1:17">
      <c r="A5" s="9">
        <v>4</v>
      </c>
      <c r="B5" s="7" t="s">
        <v>621</v>
      </c>
      <c r="C5" s="7" t="s">
        <v>633</v>
      </c>
      <c r="D5" s="7" t="s">
        <v>629</v>
      </c>
      <c r="E5" s="7" t="s">
        <v>38</v>
      </c>
      <c r="F5" s="7">
        <v>2525.18</v>
      </c>
      <c r="G5" s="7">
        <v>75.76</v>
      </c>
      <c r="H5" s="7">
        <v>2449.42</v>
      </c>
      <c r="I5" s="7">
        <v>1</v>
      </c>
      <c r="J5" s="7" t="s">
        <v>40</v>
      </c>
      <c r="K5" s="7" t="s">
        <v>12</v>
      </c>
      <c r="L5" s="7" t="s">
        <v>634</v>
      </c>
      <c r="M5" s="7" t="s">
        <v>624</v>
      </c>
      <c r="N5" s="7" t="s">
        <v>625</v>
      </c>
      <c r="O5" s="213" t="s">
        <v>631</v>
      </c>
      <c r="P5" s="7" t="s">
        <v>635</v>
      </c>
      <c r="Q5" s="7"/>
    </row>
    <row r="6" s="105" customFormat="1" spans="1:17">
      <c r="A6" s="3">
        <v>5</v>
      </c>
      <c r="B6" s="7" t="s">
        <v>621</v>
      </c>
      <c r="C6" s="7" t="s">
        <v>636</v>
      </c>
      <c r="D6" s="7" t="s">
        <v>317</v>
      </c>
      <c r="E6" s="7" t="s">
        <v>637</v>
      </c>
      <c r="F6" s="7">
        <v>231.75</v>
      </c>
      <c r="G6" s="7">
        <v>6.95</v>
      </c>
      <c r="H6" s="7">
        <v>224.8</v>
      </c>
      <c r="I6" s="7">
        <v>1</v>
      </c>
      <c r="J6" s="7" t="s">
        <v>40</v>
      </c>
      <c r="K6" s="7" t="s">
        <v>12</v>
      </c>
      <c r="L6" s="7" t="s">
        <v>638</v>
      </c>
      <c r="M6" s="7" t="s">
        <v>639</v>
      </c>
      <c r="N6" s="7" t="s">
        <v>640</v>
      </c>
      <c r="O6" s="213" t="s">
        <v>641</v>
      </c>
      <c r="P6" s="7" t="s">
        <v>642</v>
      </c>
      <c r="Q6" s="7"/>
    </row>
    <row r="7" s="105" customFormat="1" spans="1:17">
      <c r="A7" s="9">
        <v>6</v>
      </c>
      <c r="B7" s="7" t="s">
        <v>621</v>
      </c>
      <c r="C7" s="7" t="s">
        <v>643</v>
      </c>
      <c r="D7" s="7" t="s">
        <v>644</v>
      </c>
      <c r="E7" s="7" t="s">
        <v>645</v>
      </c>
      <c r="F7" s="7">
        <v>2681.54</v>
      </c>
      <c r="G7" s="7">
        <v>80.45</v>
      </c>
      <c r="H7" s="7">
        <v>2601.09</v>
      </c>
      <c r="I7" s="7">
        <v>1</v>
      </c>
      <c r="J7" s="7" t="s">
        <v>35</v>
      </c>
      <c r="K7" s="7" t="s">
        <v>12</v>
      </c>
      <c r="L7" s="7" t="s">
        <v>646</v>
      </c>
      <c r="M7" s="7" t="s">
        <v>647</v>
      </c>
      <c r="N7" s="7" t="s">
        <v>648</v>
      </c>
      <c r="O7" s="213" t="s">
        <v>649</v>
      </c>
      <c r="P7" s="7" t="s">
        <v>650</v>
      </c>
      <c r="Q7" s="7"/>
    </row>
    <row r="8" s="105" customFormat="1" spans="1:17">
      <c r="A8" s="3">
        <v>7</v>
      </c>
      <c r="B8" s="7" t="s">
        <v>621</v>
      </c>
      <c r="C8" s="7" t="s">
        <v>651</v>
      </c>
      <c r="D8" s="7" t="s">
        <v>317</v>
      </c>
      <c r="E8" s="7" t="s">
        <v>637</v>
      </c>
      <c r="F8" s="7">
        <v>4619.14</v>
      </c>
      <c r="G8" s="7">
        <v>138.57</v>
      </c>
      <c r="H8" s="7">
        <v>4480.57</v>
      </c>
      <c r="I8" s="7">
        <v>1</v>
      </c>
      <c r="J8" s="7" t="s">
        <v>40</v>
      </c>
      <c r="K8" s="7" t="s">
        <v>12</v>
      </c>
      <c r="L8" s="7" t="s">
        <v>652</v>
      </c>
      <c r="M8" s="7" t="s">
        <v>653</v>
      </c>
      <c r="N8" s="7" t="s">
        <v>654</v>
      </c>
      <c r="O8" s="213" t="s">
        <v>655</v>
      </c>
      <c r="P8" s="7" t="s">
        <v>656</v>
      </c>
      <c r="Q8" s="7"/>
    </row>
    <row r="9" s="105" customFormat="1" spans="1:17">
      <c r="A9" s="9">
        <v>8</v>
      </c>
      <c r="B9" s="7" t="s">
        <v>621</v>
      </c>
      <c r="C9" s="7" t="s">
        <v>657</v>
      </c>
      <c r="D9" s="7" t="s">
        <v>317</v>
      </c>
      <c r="E9" s="7" t="s">
        <v>637</v>
      </c>
      <c r="F9" s="7">
        <v>2493.89</v>
      </c>
      <c r="G9" s="7">
        <v>74.82</v>
      </c>
      <c r="H9" s="7">
        <v>2419.07</v>
      </c>
      <c r="I9" s="7">
        <v>1</v>
      </c>
      <c r="J9" s="7" t="s">
        <v>40</v>
      </c>
      <c r="K9" s="7" t="s">
        <v>12</v>
      </c>
      <c r="L9" s="7" t="s">
        <v>658</v>
      </c>
      <c r="M9" s="7" t="s">
        <v>639</v>
      </c>
      <c r="N9" s="7" t="s">
        <v>659</v>
      </c>
      <c r="O9" s="213" t="s">
        <v>660</v>
      </c>
      <c r="P9" s="7" t="s">
        <v>661</v>
      </c>
      <c r="Q9" s="7"/>
    </row>
    <row r="10" s="105" customFormat="1" spans="1:17">
      <c r="A10" s="3">
        <v>9</v>
      </c>
      <c r="B10" s="7" t="s">
        <v>621</v>
      </c>
      <c r="C10" s="7" t="s">
        <v>662</v>
      </c>
      <c r="D10" s="7" t="s">
        <v>317</v>
      </c>
      <c r="E10" s="7" t="s">
        <v>637</v>
      </c>
      <c r="F10" s="7">
        <v>257.5</v>
      </c>
      <c r="G10" s="7">
        <v>7.73</v>
      </c>
      <c r="H10" s="7">
        <v>249.77</v>
      </c>
      <c r="I10" s="7">
        <v>1</v>
      </c>
      <c r="J10" s="7" t="s">
        <v>40</v>
      </c>
      <c r="K10" s="7" t="s">
        <v>12</v>
      </c>
      <c r="L10" s="7" t="s">
        <v>663</v>
      </c>
      <c r="M10" s="7" t="s">
        <v>664</v>
      </c>
      <c r="N10" s="7" t="s">
        <v>665</v>
      </c>
      <c r="O10" s="213" t="s">
        <v>666</v>
      </c>
      <c r="P10" s="7" t="s">
        <v>667</v>
      </c>
      <c r="Q10" s="7"/>
    </row>
    <row r="11" s="105" customFormat="1" spans="1:17">
      <c r="A11" s="9">
        <v>10</v>
      </c>
      <c r="B11" s="7" t="s">
        <v>621</v>
      </c>
      <c r="C11" s="7" t="s">
        <v>668</v>
      </c>
      <c r="D11" s="7" t="s">
        <v>669</v>
      </c>
      <c r="E11" s="7" t="s">
        <v>645</v>
      </c>
      <c r="F11" s="7">
        <v>684</v>
      </c>
      <c r="G11" s="7">
        <v>20.52</v>
      </c>
      <c r="H11" s="7">
        <v>663.48</v>
      </c>
      <c r="I11" s="7">
        <v>1</v>
      </c>
      <c r="J11" s="7" t="s">
        <v>35</v>
      </c>
      <c r="K11" s="7" t="s">
        <v>12</v>
      </c>
      <c r="L11" s="7" t="s">
        <v>670</v>
      </c>
      <c r="M11" s="7" t="s">
        <v>647</v>
      </c>
      <c r="N11" s="7" t="s">
        <v>671</v>
      </c>
      <c r="O11" s="213" t="s">
        <v>672</v>
      </c>
      <c r="P11" s="7" t="s">
        <v>673</v>
      </c>
      <c r="Q11" s="7"/>
    </row>
    <row r="12" s="105" customFormat="1" spans="1:17">
      <c r="A12" s="3">
        <v>11</v>
      </c>
      <c r="B12" s="7" t="s">
        <v>621</v>
      </c>
      <c r="C12" s="7" t="s">
        <v>674</v>
      </c>
      <c r="D12" s="7" t="s">
        <v>669</v>
      </c>
      <c r="E12" s="7" t="s">
        <v>645</v>
      </c>
      <c r="F12" s="7">
        <v>103</v>
      </c>
      <c r="G12" s="7">
        <v>3.09</v>
      </c>
      <c r="H12" s="7">
        <v>99.91</v>
      </c>
      <c r="I12" s="7">
        <v>1</v>
      </c>
      <c r="J12" s="7" t="s">
        <v>35</v>
      </c>
      <c r="K12" s="7" t="s">
        <v>12</v>
      </c>
      <c r="L12" s="7" t="s">
        <v>675</v>
      </c>
      <c r="M12" s="7" t="s">
        <v>676</v>
      </c>
      <c r="N12" s="7" t="s">
        <v>677</v>
      </c>
      <c r="O12" s="213" t="s">
        <v>678</v>
      </c>
      <c r="P12" s="7" t="s">
        <v>679</v>
      </c>
      <c r="Q12" s="7"/>
    </row>
    <row r="13" s="105" customFormat="1" spans="1:17">
      <c r="A13" s="9">
        <v>12</v>
      </c>
      <c r="B13" s="7" t="s">
        <v>621</v>
      </c>
      <c r="C13" s="7" t="s">
        <v>680</v>
      </c>
      <c r="D13" s="7" t="s">
        <v>317</v>
      </c>
      <c r="E13" s="7" t="s">
        <v>637</v>
      </c>
      <c r="F13" s="7">
        <v>864</v>
      </c>
      <c r="G13" s="7">
        <v>25.92</v>
      </c>
      <c r="H13" s="7">
        <v>838.08</v>
      </c>
      <c r="I13" s="7">
        <v>1</v>
      </c>
      <c r="J13" s="7" t="s">
        <v>40</v>
      </c>
      <c r="K13" s="7" t="s">
        <v>12</v>
      </c>
      <c r="L13" s="7" t="s">
        <v>658</v>
      </c>
      <c r="M13" s="7" t="s">
        <v>639</v>
      </c>
      <c r="N13" s="7" t="s">
        <v>681</v>
      </c>
      <c r="O13" s="213" t="s">
        <v>682</v>
      </c>
      <c r="P13" s="7" t="s">
        <v>683</v>
      </c>
      <c r="Q13" s="7"/>
    </row>
    <row r="14" s="105" customFormat="1" spans="1:17">
      <c r="A14" s="3">
        <v>13</v>
      </c>
      <c r="B14" s="7" t="s">
        <v>621</v>
      </c>
      <c r="C14" s="7" t="s">
        <v>684</v>
      </c>
      <c r="D14" s="7" t="s">
        <v>669</v>
      </c>
      <c r="E14" s="7" t="s">
        <v>645</v>
      </c>
      <c r="F14" s="7">
        <v>228</v>
      </c>
      <c r="G14" s="7">
        <v>6.84</v>
      </c>
      <c r="H14" s="7">
        <v>221.16</v>
      </c>
      <c r="I14" s="7">
        <v>1</v>
      </c>
      <c r="J14" s="7" t="s">
        <v>35</v>
      </c>
      <c r="K14" s="7" t="s">
        <v>12</v>
      </c>
      <c r="L14" s="7" t="s">
        <v>670</v>
      </c>
      <c r="M14" s="7" t="s">
        <v>685</v>
      </c>
      <c r="N14" s="7" t="s">
        <v>686</v>
      </c>
      <c r="O14" s="213" t="s">
        <v>687</v>
      </c>
      <c r="P14" s="7" t="s">
        <v>688</v>
      </c>
      <c r="Q14" s="7"/>
    </row>
    <row r="15" s="105" customFormat="1" spans="1:17">
      <c r="A15" s="9">
        <v>14</v>
      </c>
      <c r="B15" s="7" t="s">
        <v>621</v>
      </c>
      <c r="C15" s="7" t="s">
        <v>689</v>
      </c>
      <c r="D15" s="7" t="s">
        <v>317</v>
      </c>
      <c r="E15" s="7" t="s">
        <v>637</v>
      </c>
      <c r="F15" s="7">
        <v>3366.75</v>
      </c>
      <c r="G15" s="7">
        <v>101</v>
      </c>
      <c r="H15" s="7">
        <v>3265.75</v>
      </c>
      <c r="I15" s="7">
        <v>1</v>
      </c>
      <c r="J15" s="7" t="s">
        <v>40</v>
      </c>
      <c r="K15" s="7" t="s">
        <v>12</v>
      </c>
      <c r="L15" s="7" t="s">
        <v>690</v>
      </c>
      <c r="M15" s="7" t="s">
        <v>685</v>
      </c>
      <c r="N15" s="7" t="s">
        <v>691</v>
      </c>
      <c r="O15" s="213" t="s">
        <v>692</v>
      </c>
      <c r="P15" s="7" t="s">
        <v>693</v>
      </c>
      <c r="Q15" s="7"/>
    </row>
    <row r="16" s="105" customFormat="1" spans="1:17">
      <c r="A16" s="3">
        <v>15</v>
      </c>
      <c r="B16" s="7" t="s">
        <v>621</v>
      </c>
      <c r="C16" s="7" t="s">
        <v>694</v>
      </c>
      <c r="D16" s="7" t="s">
        <v>669</v>
      </c>
      <c r="E16" s="7" t="s">
        <v>645</v>
      </c>
      <c r="F16" s="7">
        <v>206</v>
      </c>
      <c r="G16" s="7">
        <v>6.18</v>
      </c>
      <c r="H16" s="7">
        <v>199.82</v>
      </c>
      <c r="I16" s="7">
        <v>1</v>
      </c>
      <c r="J16" s="7" t="s">
        <v>35</v>
      </c>
      <c r="K16" s="7" t="s">
        <v>12</v>
      </c>
      <c r="L16" s="7" t="s">
        <v>695</v>
      </c>
      <c r="M16" s="7" t="s">
        <v>639</v>
      </c>
      <c r="N16" s="7" t="s">
        <v>677</v>
      </c>
      <c r="O16" s="213" t="s">
        <v>678</v>
      </c>
      <c r="P16" s="7" t="s">
        <v>696</v>
      </c>
      <c r="Q16" s="7"/>
    </row>
    <row r="17" s="105" customFormat="1" spans="1:17">
      <c r="A17" s="9">
        <v>16</v>
      </c>
      <c r="B17" s="7" t="s">
        <v>621</v>
      </c>
      <c r="C17" s="7" t="s">
        <v>697</v>
      </c>
      <c r="D17" s="7" t="s">
        <v>698</v>
      </c>
      <c r="E17" s="7" t="s">
        <v>645</v>
      </c>
      <c r="F17" s="7">
        <v>7268.68</v>
      </c>
      <c r="G17" s="7">
        <v>218.06</v>
      </c>
      <c r="H17" s="7">
        <v>7050.62</v>
      </c>
      <c r="I17" s="7">
        <v>1</v>
      </c>
      <c r="J17" s="7" t="s">
        <v>35</v>
      </c>
      <c r="K17" s="7" t="s">
        <v>12</v>
      </c>
      <c r="L17" s="7" t="s">
        <v>296</v>
      </c>
      <c r="M17" s="7" t="s">
        <v>653</v>
      </c>
      <c r="N17" s="7" t="s">
        <v>699</v>
      </c>
      <c r="O17" s="213" t="s">
        <v>700</v>
      </c>
      <c r="P17" s="7" t="s">
        <v>701</v>
      </c>
      <c r="Q17" s="7"/>
    </row>
    <row r="18" s="105" customFormat="1" spans="1:17">
      <c r="A18" s="3">
        <v>17</v>
      </c>
      <c r="B18" s="7" t="s">
        <v>621</v>
      </c>
      <c r="C18" s="7" t="s">
        <v>702</v>
      </c>
      <c r="D18" s="7" t="s">
        <v>703</v>
      </c>
      <c r="E18" s="7" t="s">
        <v>645</v>
      </c>
      <c r="F18" s="7">
        <v>7428.77</v>
      </c>
      <c r="G18" s="7">
        <v>222.86</v>
      </c>
      <c r="H18" s="7">
        <v>7205.91</v>
      </c>
      <c r="I18" s="7">
        <v>1</v>
      </c>
      <c r="J18" s="7" t="s">
        <v>35</v>
      </c>
      <c r="K18" s="7" t="s">
        <v>12</v>
      </c>
      <c r="L18" s="7" t="s">
        <v>210</v>
      </c>
      <c r="M18" s="7" t="s">
        <v>704</v>
      </c>
      <c r="N18" s="7" t="s">
        <v>705</v>
      </c>
      <c r="O18" s="213" t="s">
        <v>706</v>
      </c>
      <c r="P18" s="7" t="s">
        <v>707</v>
      </c>
      <c r="Q18" s="7"/>
    </row>
    <row r="19" s="105" customFormat="1" spans="1:17">
      <c r="A19" s="9">
        <v>18</v>
      </c>
      <c r="B19" s="7" t="s">
        <v>621</v>
      </c>
      <c r="C19" s="7" t="s">
        <v>708</v>
      </c>
      <c r="D19" s="7" t="s">
        <v>698</v>
      </c>
      <c r="E19" s="7" t="s">
        <v>645</v>
      </c>
      <c r="F19" s="7">
        <v>6368.84</v>
      </c>
      <c r="G19" s="7">
        <v>191.07</v>
      </c>
      <c r="H19" s="7">
        <v>6177.77</v>
      </c>
      <c r="I19" s="7">
        <v>1</v>
      </c>
      <c r="J19" s="7" t="s">
        <v>35</v>
      </c>
      <c r="K19" s="7" t="s">
        <v>12</v>
      </c>
      <c r="L19" s="7" t="s">
        <v>296</v>
      </c>
      <c r="M19" s="7" t="s">
        <v>709</v>
      </c>
      <c r="N19" s="7" t="s">
        <v>710</v>
      </c>
      <c r="O19" s="213" t="s">
        <v>711</v>
      </c>
      <c r="P19" s="7" t="s">
        <v>712</v>
      </c>
      <c r="Q19" s="7"/>
    </row>
    <row r="20" s="105" customFormat="1" spans="1:17">
      <c r="A20" s="3">
        <v>19</v>
      </c>
      <c r="B20" s="7" t="s">
        <v>621</v>
      </c>
      <c r="C20" s="7" t="s">
        <v>713</v>
      </c>
      <c r="D20" s="7" t="s">
        <v>714</v>
      </c>
      <c r="E20" s="7" t="s">
        <v>714</v>
      </c>
      <c r="F20" s="7">
        <v>515.56</v>
      </c>
      <c r="G20" s="7">
        <v>230.76</v>
      </c>
      <c r="H20" s="7">
        <v>284.8</v>
      </c>
      <c r="I20" s="7">
        <v>1</v>
      </c>
      <c r="J20" s="7" t="s">
        <v>40</v>
      </c>
      <c r="K20" s="7" t="s">
        <v>12</v>
      </c>
      <c r="L20" s="7" t="s">
        <v>445</v>
      </c>
      <c r="M20" s="7" t="s">
        <v>715</v>
      </c>
      <c r="N20" s="7" t="s">
        <v>625</v>
      </c>
      <c r="O20" s="213" t="s">
        <v>631</v>
      </c>
      <c r="P20" s="7" t="s">
        <v>716</v>
      </c>
      <c r="Q20" s="7"/>
    </row>
    <row r="21" s="105" customFormat="1" spans="1:17">
      <c r="A21" s="9">
        <v>20</v>
      </c>
      <c r="B21" s="7" t="s">
        <v>621</v>
      </c>
      <c r="C21" s="7" t="s">
        <v>717</v>
      </c>
      <c r="D21" s="7" t="s">
        <v>718</v>
      </c>
      <c r="E21" s="7" t="s">
        <v>718</v>
      </c>
      <c r="F21" s="7">
        <v>1395.53</v>
      </c>
      <c r="G21" s="7">
        <v>1219.64</v>
      </c>
      <c r="H21" s="7">
        <v>175.89</v>
      </c>
      <c r="I21" s="7">
        <v>1</v>
      </c>
      <c r="J21" s="7" t="s">
        <v>40</v>
      </c>
      <c r="K21" s="7" t="s">
        <v>12</v>
      </c>
      <c r="L21" s="7" t="s">
        <v>719</v>
      </c>
      <c r="M21" s="7" t="s">
        <v>624</v>
      </c>
      <c r="N21" s="7" t="s">
        <v>625</v>
      </c>
      <c r="O21" s="213" t="s">
        <v>631</v>
      </c>
      <c r="P21" s="7" t="s">
        <v>720</v>
      </c>
      <c r="Q21" s="7"/>
    </row>
    <row r="22" s="105" customFormat="1" spans="1:17">
      <c r="A22" s="3">
        <v>21</v>
      </c>
      <c r="B22" s="7" t="s">
        <v>621</v>
      </c>
      <c r="C22" s="7" t="s">
        <v>721</v>
      </c>
      <c r="D22" s="7" t="s">
        <v>317</v>
      </c>
      <c r="E22" s="7" t="s">
        <v>637</v>
      </c>
      <c r="F22" s="7">
        <v>185.31</v>
      </c>
      <c r="G22" s="7">
        <v>5.56</v>
      </c>
      <c r="H22" s="7">
        <v>179.75</v>
      </c>
      <c r="I22" s="7">
        <v>1</v>
      </c>
      <c r="J22" s="7" t="s">
        <v>40</v>
      </c>
      <c r="K22" s="7" t="s">
        <v>12</v>
      </c>
      <c r="L22" s="7" t="s">
        <v>652</v>
      </c>
      <c r="M22" s="7" t="s">
        <v>709</v>
      </c>
      <c r="N22" s="7" t="s">
        <v>722</v>
      </c>
      <c r="O22" s="213" t="s">
        <v>723</v>
      </c>
      <c r="P22" s="7" t="s">
        <v>724</v>
      </c>
      <c r="Q22" s="7"/>
    </row>
    <row r="23" s="105" customFormat="1" spans="1:17">
      <c r="A23" s="9">
        <v>22</v>
      </c>
      <c r="B23" s="7" t="s">
        <v>725</v>
      </c>
      <c r="C23" s="7" t="s">
        <v>726</v>
      </c>
      <c r="D23" s="7" t="s">
        <v>669</v>
      </c>
      <c r="E23" s="7" t="s">
        <v>645</v>
      </c>
      <c r="F23" s="7">
        <v>231.75</v>
      </c>
      <c r="G23" s="7">
        <v>6.95</v>
      </c>
      <c r="H23" s="7">
        <v>224.8</v>
      </c>
      <c r="I23" s="7">
        <v>1</v>
      </c>
      <c r="J23" s="7" t="s">
        <v>35</v>
      </c>
      <c r="K23" s="7" t="s">
        <v>12</v>
      </c>
      <c r="L23" s="7" t="s">
        <v>727</v>
      </c>
      <c r="M23" s="7" t="s">
        <v>653</v>
      </c>
      <c r="N23" s="7" t="s">
        <v>728</v>
      </c>
      <c r="O23" s="213" t="s">
        <v>729</v>
      </c>
      <c r="P23" s="7" t="s">
        <v>730</v>
      </c>
      <c r="Q23" s="7"/>
    </row>
    <row r="24" s="105" customFormat="1" spans="1:17">
      <c r="A24" s="3">
        <v>23</v>
      </c>
      <c r="B24" s="7" t="s">
        <v>725</v>
      </c>
      <c r="C24" s="7" t="s">
        <v>731</v>
      </c>
      <c r="D24" s="7" t="s">
        <v>317</v>
      </c>
      <c r="E24" s="7" t="s">
        <v>637</v>
      </c>
      <c r="F24" s="7">
        <v>6400.02</v>
      </c>
      <c r="G24" s="7">
        <v>192</v>
      </c>
      <c r="H24" s="7">
        <v>6208.02</v>
      </c>
      <c r="I24" s="7">
        <v>1</v>
      </c>
      <c r="J24" s="7" t="s">
        <v>40</v>
      </c>
      <c r="K24" s="7" t="s">
        <v>12</v>
      </c>
      <c r="L24" s="7" t="s">
        <v>732</v>
      </c>
      <c r="M24" s="7" t="s">
        <v>685</v>
      </c>
      <c r="N24" s="7" t="s">
        <v>733</v>
      </c>
      <c r="O24" s="213" t="s">
        <v>734</v>
      </c>
      <c r="P24" s="7" t="s">
        <v>735</v>
      </c>
      <c r="Q24" s="7"/>
    </row>
    <row r="25" s="105" customFormat="1" spans="1:17">
      <c r="A25" s="9">
        <v>24</v>
      </c>
      <c r="B25" s="7" t="s">
        <v>725</v>
      </c>
      <c r="C25" s="7" t="s">
        <v>736</v>
      </c>
      <c r="D25" s="7" t="s">
        <v>317</v>
      </c>
      <c r="E25" s="7" t="s">
        <v>637</v>
      </c>
      <c r="F25" s="7">
        <v>3857.05</v>
      </c>
      <c r="G25" s="7">
        <v>115.71</v>
      </c>
      <c r="H25" s="7">
        <v>3741.34</v>
      </c>
      <c r="I25" s="7">
        <v>1</v>
      </c>
      <c r="J25" s="7" t="s">
        <v>40</v>
      </c>
      <c r="K25" s="7" t="s">
        <v>12</v>
      </c>
      <c r="L25" s="7" t="s">
        <v>737</v>
      </c>
      <c r="M25" s="7" t="s">
        <v>685</v>
      </c>
      <c r="N25" s="7" t="s">
        <v>738</v>
      </c>
      <c r="O25" s="213" t="s">
        <v>739</v>
      </c>
      <c r="P25" s="7" t="s">
        <v>740</v>
      </c>
      <c r="Q25" s="7"/>
    </row>
    <row r="26" s="105" customFormat="1" spans="1:17">
      <c r="A26" s="3">
        <v>25</v>
      </c>
      <c r="B26" s="7" t="s">
        <v>725</v>
      </c>
      <c r="C26" s="7" t="s">
        <v>741</v>
      </c>
      <c r="D26" s="7" t="s">
        <v>742</v>
      </c>
      <c r="E26" s="7" t="s">
        <v>645</v>
      </c>
      <c r="F26" s="7">
        <v>892.5</v>
      </c>
      <c r="G26" s="7">
        <v>26.78</v>
      </c>
      <c r="H26" s="7">
        <v>865.72</v>
      </c>
      <c r="I26" s="7">
        <v>1</v>
      </c>
      <c r="J26" s="7" t="s">
        <v>35</v>
      </c>
      <c r="K26" s="7" t="s">
        <v>12</v>
      </c>
      <c r="L26" s="7" t="s">
        <v>743</v>
      </c>
      <c r="M26" s="7" t="s">
        <v>676</v>
      </c>
      <c r="N26" s="7" t="s">
        <v>744</v>
      </c>
      <c r="O26" s="213" t="s">
        <v>745</v>
      </c>
      <c r="P26" s="7" t="s">
        <v>746</v>
      </c>
      <c r="Q26" s="7"/>
    </row>
    <row r="27" s="105" customFormat="1" spans="1:17">
      <c r="A27" s="9">
        <v>26</v>
      </c>
      <c r="B27" s="7" t="s">
        <v>725</v>
      </c>
      <c r="C27" s="7" t="s">
        <v>747</v>
      </c>
      <c r="D27" s="7" t="s">
        <v>317</v>
      </c>
      <c r="E27" s="7" t="s">
        <v>637</v>
      </c>
      <c r="F27" s="7">
        <v>4619.14</v>
      </c>
      <c r="G27" s="7">
        <v>138.57</v>
      </c>
      <c r="H27" s="7">
        <v>4480.57</v>
      </c>
      <c r="I27" s="7">
        <v>1</v>
      </c>
      <c r="J27" s="7" t="s">
        <v>40</v>
      </c>
      <c r="K27" s="7" t="s">
        <v>12</v>
      </c>
      <c r="L27" s="7" t="s">
        <v>652</v>
      </c>
      <c r="M27" s="7" t="s">
        <v>676</v>
      </c>
      <c r="N27" s="7" t="s">
        <v>748</v>
      </c>
      <c r="O27" s="213" t="s">
        <v>749</v>
      </c>
      <c r="P27" s="7" t="s">
        <v>750</v>
      </c>
      <c r="Q27" s="7"/>
    </row>
    <row r="28" s="105" customFormat="1" spans="1:17">
      <c r="A28" s="3">
        <v>27</v>
      </c>
      <c r="B28" s="7" t="s">
        <v>188</v>
      </c>
      <c r="C28" s="7" t="s">
        <v>751</v>
      </c>
      <c r="D28" s="7" t="s">
        <v>752</v>
      </c>
      <c r="E28" s="7" t="s">
        <v>216</v>
      </c>
      <c r="F28" s="7">
        <v>1186.07</v>
      </c>
      <c r="G28" s="7">
        <v>35.58</v>
      </c>
      <c r="H28" s="7">
        <v>1150.49</v>
      </c>
      <c r="I28" s="7">
        <v>1</v>
      </c>
      <c r="J28" s="7" t="s">
        <v>40</v>
      </c>
      <c r="K28" s="7" t="s">
        <v>12</v>
      </c>
      <c r="L28" s="7" t="s">
        <v>753</v>
      </c>
      <c r="M28" s="7" t="s">
        <v>754</v>
      </c>
      <c r="N28" s="7" t="s">
        <v>755</v>
      </c>
      <c r="O28" s="213" t="s">
        <v>756</v>
      </c>
      <c r="P28" s="7" t="s">
        <v>757</v>
      </c>
      <c r="Q28" s="7"/>
    </row>
    <row r="29" s="105" customFormat="1" spans="1:17">
      <c r="A29" s="9">
        <v>28</v>
      </c>
      <c r="B29" s="7" t="s">
        <v>188</v>
      </c>
      <c r="C29" s="7" t="s">
        <v>758</v>
      </c>
      <c r="D29" s="7" t="s">
        <v>100</v>
      </c>
      <c r="E29" s="7" t="s">
        <v>146</v>
      </c>
      <c r="F29" s="7">
        <v>3520.68</v>
      </c>
      <c r="G29" s="7">
        <v>105.62</v>
      </c>
      <c r="H29" s="7">
        <v>3415.06</v>
      </c>
      <c r="I29" s="7">
        <v>1</v>
      </c>
      <c r="J29" s="7" t="s">
        <v>113</v>
      </c>
      <c r="K29" s="7" t="s">
        <v>12</v>
      </c>
      <c r="L29" s="7" t="s">
        <v>759</v>
      </c>
      <c r="M29" s="7" t="s">
        <v>624</v>
      </c>
      <c r="N29" s="7" t="s">
        <v>760</v>
      </c>
      <c r="O29" s="213" t="s">
        <v>761</v>
      </c>
      <c r="P29" s="7" t="s">
        <v>762</v>
      </c>
      <c r="Q29" s="7"/>
    </row>
    <row r="30" s="105" customFormat="1" spans="1:17">
      <c r="A30" s="3">
        <v>29</v>
      </c>
      <c r="B30" s="7" t="s">
        <v>188</v>
      </c>
      <c r="C30" s="7" t="s">
        <v>763</v>
      </c>
      <c r="D30" s="7" t="s">
        <v>216</v>
      </c>
      <c r="E30" s="7" t="s">
        <v>216</v>
      </c>
      <c r="F30" s="7">
        <v>2595.74</v>
      </c>
      <c r="G30" s="7">
        <v>602.19</v>
      </c>
      <c r="H30" s="7">
        <v>1993.55</v>
      </c>
      <c r="I30" s="7">
        <v>1</v>
      </c>
      <c r="J30" s="7" t="s">
        <v>106</v>
      </c>
      <c r="K30" s="7" t="s">
        <v>12</v>
      </c>
      <c r="L30" s="7" t="s">
        <v>217</v>
      </c>
      <c r="M30" s="7" t="s">
        <v>715</v>
      </c>
      <c r="N30" s="7" t="s">
        <v>764</v>
      </c>
      <c r="O30" s="213" t="s">
        <v>765</v>
      </c>
      <c r="P30" s="7" t="s">
        <v>766</v>
      </c>
      <c r="Q30" s="7"/>
    </row>
    <row r="31" s="105" customFormat="1" spans="1:17">
      <c r="A31" s="9">
        <v>30</v>
      </c>
      <c r="B31" s="7" t="s">
        <v>188</v>
      </c>
      <c r="C31" s="7" t="s">
        <v>767</v>
      </c>
      <c r="D31" s="7" t="s">
        <v>216</v>
      </c>
      <c r="E31" s="7" t="s">
        <v>216</v>
      </c>
      <c r="F31" s="7">
        <v>2595.74</v>
      </c>
      <c r="G31" s="7">
        <v>637.42</v>
      </c>
      <c r="H31" s="7">
        <v>1958.32</v>
      </c>
      <c r="I31" s="7">
        <v>1</v>
      </c>
      <c r="J31" s="7" t="s">
        <v>106</v>
      </c>
      <c r="K31" s="7" t="s">
        <v>12</v>
      </c>
      <c r="L31" s="7" t="s">
        <v>217</v>
      </c>
      <c r="M31" s="7" t="s">
        <v>715</v>
      </c>
      <c r="N31" s="7" t="s">
        <v>764</v>
      </c>
      <c r="O31" s="213" t="s">
        <v>765</v>
      </c>
      <c r="P31" s="7" t="s">
        <v>768</v>
      </c>
      <c r="Q31" s="7"/>
    </row>
    <row r="32" s="105" customFormat="1" spans="1:17">
      <c r="A32" s="3">
        <v>31</v>
      </c>
      <c r="B32" s="7" t="s">
        <v>188</v>
      </c>
      <c r="C32" s="7" t="s">
        <v>769</v>
      </c>
      <c r="D32" s="7" t="s">
        <v>216</v>
      </c>
      <c r="E32" s="7" t="s">
        <v>216</v>
      </c>
      <c r="F32" s="7">
        <v>2595.74</v>
      </c>
      <c r="G32" s="7">
        <v>637.42</v>
      </c>
      <c r="H32" s="7">
        <v>1958.32</v>
      </c>
      <c r="I32" s="7">
        <v>1</v>
      </c>
      <c r="J32" s="7" t="s">
        <v>106</v>
      </c>
      <c r="K32" s="7" t="s">
        <v>12</v>
      </c>
      <c r="L32" s="7" t="s">
        <v>217</v>
      </c>
      <c r="M32" s="7" t="s">
        <v>715</v>
      </c>
      <c r="N32" s="7" t="s">
        <v>770</v>
      </c>
      <c r="O32" s="213" t="s">
        <v>771</v>
      </c>
      <c r="P32" s="7" t="s">
        <v>772</v>
      </c>
      <c r="Q32" s="7"/>
    </row>
    <row r="33" s="105" customFormat="1" spans="1:17">
      <c r="A33" s="9">
        <v>32</v>
      </c>
      <c r="B33" s="7" t="s">
        <v>188</v>
      </c>
      <c r="C33" s="7" t="s">
        <v>773</v>
      </c>
      <c r="D33" s="7" t="s">
        <v>216</v>
      </c>
      <c r="E33" s="7" t="s">
        <v>216</v>
      </c>
      <c r="F33" s="7">
        <v>2582.19</v>
      </c>
      <c r="G33" s="7">
        <v>877.29</v>
      </c>
      <c r="H33" s="7">
        <v>1704.9</v>
      </c>
      <c r="I33" s="7">
        <v>1</v>
      </c>
      <c r="J33" s="7" t="s">
        <v>106</v>
      </c>
      <c r="K33" s="7" t="s">
        <v>12</v>
      </c>
      <c r="L33" s="7" t="s">
        <v>217</v>
      </c>
      <c r="M33" s="7" t="s">
        <v>617</v>
      </c>
      <c r="N33" s="7" t="s">
        <v>774</v>
      </c>
      <c r="O33" s="213" t="s">
        <v>775</v>
      </c>
      <c r="P33" s="7" t="s">
        <v>776</v>
      </c>
      <c r="Q33" s="7"/>
    </row>
    <row r="34" s="105" customFormat="1" spans="1:17">
      <c r="A34" s="3">
        <v>33</v>
      </c>
      <c r="B34" s="7" t="s">
        <v>188</v>
      </c>
      <c r="C34" s="7" t="s">
        <v>777</v>
      </c>
      <c r="D34" s="7" t="s">
        <v>216</v>
      </c>
      <c r="E34" s="7" t="s">
        <v>216</v>
      </c>
      <c r="F34" s="7">
        <v>2582.19</v>
      </c>
      <c r="G34" s="7">
        <v>877.29</v>
      </c>
      <c r="H34" s="7">
        <v>1704.9</v>
      </c>
      <c r="I34" s="7">
        <v>1</v>
      </c>
      <c r="J34" s="7" t="s">
        <v>106</v>
      </c>
      <c r="K34" s="7" t="s">
        <v>12</v>
      </c>
      <c r="L34" s="7" t="s">
        <v>217</v>
      </c>
      <c r="M34" s="7" t="s">
        <v>715</v>
      </c>
      <c r="N34" s="7" t="s">
        <v>778</v>
      </c>
      <c r="O34" s="213" t="s">
        <v>779</v>
      </c>
      <c r="P34" s="7" t="s">
        <v>780</v>
      </c>
      <c r="Q34" s="7"/>
    </row>
    <row r="35" s="105" customFormat="1" spans="1:17">
      <c r="A35" s="9">
        <v>34</v>
      </c>
      <c r="B35" s="7" t="s">
        <v>188</v>
      </c>
      <c r="C35" s="7" t="s">
        <v>781</v>
      </c>
      <c r="D35" s="7" t="s">
        <v>216</v>
      </c>
      <c r="E35" s="7" t="s">
        <v>216</v>
      </c>
      <c r="F35" s="7">
        <v>2589.75</v>
      </c>
      <c r="G35" s="7">
        <v>949.92</v>
      </c>
      <c r="H35" s="7">
        <v>1639.83</v>
      </c>
      <c r="I35" s="7">
        <v>1</v>
      </c>
      <c r="J35" s="7" t="s">
        <v>106</v>
      </c>
      <c r="K35" s="7" t="s">
        <v>12</v>
      </c>
      <c r="L35" s="7" t="s">
        <v>217</v>
      </c>
      <c r="M35" s="7" t="s">
        <v>715</v>
      </c>
      <c r="N35" s="7" t="s">
        <v>770</v>
      </c>
      <c r="O35" s="213" t="s">
        <v>771</v>
      </c>
      <c r="P35" s="7" t="s">
        <v>782</v>
      </c>
      <c r="Q35" s="7"/>
    </row>
    <row r="36" s="105" customFormat="1" spans="1:17">
      <c r="A36" s="3">
        <v>35</v>
      </c>
      <c r="B36" s="7" t="s">
        <v>188</v>
      </c>
      <c r="C36" s="7" t="s">
        <v>783</v>
      </c>
      <c r="D36" s="7" t="s">
        <v>784</v>
      </c>
      <c r="E36" s="7" t="s">
        <v>784</v>
      </c>
      <c r="F36" s="7">
        <v>715.4</v>
      </c>
      <c r="G36" s="7">
        <v>310.52</v>
      </c>
      <c r="H36" s="7">
        <v>404.88</v>
      </c>
      <c r="I36" s="7">
        <v>1</v>
      </c>
      <c r="J36" s="7" t="s">
        <v>40</v>
      </c>
      <c r="K36" s="7" t="s">
        <v>12</v>
      </c>
      <c r="L36" s="7" t="s">
        <v>453</v>
      </c>
      <c r="M36" s="7" t="s">
        <v>624</v>
      </c>
      <c r="N36" s="7" t="s">
        <v>785</v>
      </c>
      <c r="O36" s="213" t="s">
        <v>786</v>
      </c>
      <c r="P36" s="7" t="s">
        <v>787</v>
      </c>
      <c r="Q36" s="7"/>
    </row>
    <row r="37" s="105" customFormat="1" spans="1:17">
      <c r="A37" s="9">
        <v>36</v>
      </c>
      <c r="B37" s="7" t="s">
        <v>188</v>
      </c>
      <c r="C37" s="7" t="s">
        <v>788</v>
      </c>
      <c r="D37" s="7" t="s">
        <v>216</v>
      </c>
      <c r="E37" s="7" t="s">
        <v>216</v>
      </c>
      <c r="F37" s="7">
        <v>2581.36</v>
      </c>
      <c r="G37" s="7">
        <v>1259.79</v>
      </c>
      <c r="H37" s="7">
        <v>1321.57</v>
      </c>
      <c r="I37" s="7">
        <v>1</v>
      </c>
      <c r="J37" s="7" t="s">
        <v>106</v>
      </c>
      <c r="K37" s="7" t="s">
        <v>12</v>
      </c>
      <c r="L37" s="7" t="s">
        <v>217</v>
      </c>
      <c r="M37" s="7" t="s">
        <v>715</v>
      </c>
      <c r="N37" s="7" t="s">
        <v>789</v>
      </c>
      <c r="O37" s="213" t="s">
        <v>790</v>
      </c>
      <c r="P37" s="7" t="s">
        <v>791</v>
      </c>
      <c r="Q37" s="7"/>
    </row>
    <row r="38" s="105" customFormat="1" spans="1:17">
      <c r="A38" s="3">
        <v>37</v>
      </c>
      <c r="B38" s="7" t="s">
        <v>188</v>
      </c>
      <c r="C38" s="7" t="s">
        <v>792</v>
      </c>
      <c r="D38" s="7" t="s">
        <v>216</v>
      </c>
      <c r="E38" s="7" t="s">
        <v>216</v>
      </c>
      <c r="F38" s="7">
        <v>2556.52</v>
      </c>
      <c r="G38" s="7">
        <v>1488.12</v>
      </c>
      <c r="H38" s="7">
        <v>1068.4</v>
      </c>
      <c r="I38" s="7">
        <v>1</v>
      </c>
      <c r="J38" s="7" t="s">
        <v>106</v>
      </c>
      <c r="K38" s="7" t="s">
        <v>12</v>
      </c>
      <c r="L38" s="7" t="s">
        <v>217</v>
      </c>
      <c r="M38" s="7" t="s">
        <v>624</v>
      </c>
      <c r="N38" s="7" t="s">
        <v>793</v>
      </c>
      <c r="O38" s="213" t="s">
        <v>794</v>
      </c>
      <c r="P38" s="7" t="s">
        <v>795</v>
      </c>
      <c r="Q38" s="7"/>
    </row>
    <row r="39" s="105" customFormat="1" spans="1:17">
      <c r="A39" s="9">
        <v>38</v>
      </c>
      <c r="B39" s="7" t="s">
        <v>177</v>
      </c>
      <c r="C39" s="7" t="s">
        <v>796</v>
      </c>
      <c r="D39" s="7" t="s">
        <v>797</v>
      </c>
      <c r="E39" s="7" t="s">
        <v>797</v>
      </c>
      <c r="F39" s="7">
        <v>7894.59</v>
      </c>
      <c r="G39" s="7">
        <v>1127.79</v>
      </c>
      <c r="H39" s="7">
        <v>6766.8</v>
      </c>
      <c r="I39" s="7">
        <v>1</v>
      </c>
      <c r="J39" s="7" t="s">
        <v>798</v>
      </c>
      <c r="K39" s="7" t="s">
        <v>12</v>
      </c>
      <c r="L39" s="7" t="s">
        <v>799</v>
      </c>
      <c r="M39" s="7" t="s">
        <v>800</v>
      </c>
      <c r="N39" s="7" t="s">
        <v>801</v>
      </c>
      <c r="O39" s="213" t="s">
        <v>802</v>
      </c>
      <c r="P39" s="7" t="s">
        <v>803</v>
      </c>
      <c r="Q39" s="7"/>
    </row>
    <row r="40" s="105" customFormat="1" spans="1:17">
      <c r="A40" s="3">
        <v>39</v>
      </c>
      <c r="B40" s="7" t="s">
        <v>177</v>
      </c>
      <c r="C40" s="7" t="s">
        <v>804</v>
      </c>
      <c r="D40" s="7" t="s">
        <v>38</v>
      </c>
      <c r="E40" s="7" t="s">
        <v>38</v>
      </c>
      <c r="F40" s="7">
        <v>3926.71</v>
      </c>
      <c r="G40" s="7">
        <v>117.8</v>
      </c>
      <c r="H40" s="7">
        <v>3808.91</v>
      </c>
      <c r="I40" s="7">
        <v>1</v>
      </c>
      <c r="J40" s="7" t="s">
        <v>40</v>
      </c>
      <c r="K40" s="7" t="s">
        <v>12</v>
      </c>
      <c r="L40" s="7" t="s">
        <v>805</v>
      </c>
      <c r="M40" s="7" t="s">
        <v>624</v>
      </c>
      <c r="N40" s="7" t="s">
        <v>806</v>
      </c>
      <c r="O40" s="213" t="s">
        <v>807</v>
      </c>
      <c r="P40" s="7" t="s">
        <v>808</v>
      </c>
      <c r="Q40" s="7"/>
    </row>
    <row r="41" s="105" customFormat="1" spans="1:17">
      <c r="A41" s="9">
        <v>40</v>
      </c>
      <c r="B41" s="7" t="s">
        <v>177</v>
      </c>
      <c r="C41" s="7" t="s">
        <v>809</v>
      </c>
      <c r="D41" s="7" t="s">
        <v>810</v>
      </c>
      <c r="E41" s="7" t="s">
        <v>38</v>
      </c>
      <c r="F41" s="7">
        <v>2760.63</v>
      </c>
      <c r="G41" s="7">
        <v>82.82</v>
      </c>
      <c r="H41" s="7">
        <v>2677.81</v>
      </c>
      <c r="I41" s="7">
        <v>1</v>
      </c>
      <c r="J41" s="7" t="s">
        <v>40</v>
      </c>
      <c r="K41" s="7" t="s">
        <v>12</v>
      </c>
      <c r="L41" s="7" t="s">
        <v>811</v>
      </c>
      <c r="M41" s="7" t="s">
        <v>812</v>
      </c>
      <c r="N41" s="7" t="s">
        <v>813</v>
      </c>
      <c r="O41" s="213" t="s">
        <v>814</v>
      </c>
      <c r="P41" s="7" t="s">
        <v>815</v>
      </c>
      <c r="Q41" s="7"/>
    </row>
    <row r="42" s="105" customFormat="1" spans="1:17">
      <c r="A42" s="3">
        <v>41</v>
      </c>
      <c r="B42" s="7" t="s">
        <v>177</v>
      </c>
      <c r="C42" s="7" t="s">
        <v>816</v>
      </c>
      <c r="D42" s="7" t="s">
        <v>87</v>
      </c>
      <c r="E42" s="7" t="s">
        <v>46</v>
      </c>
      <c r="F42" s="7">
        <v>3095.88</v>
      </c>
      <c r="G42" s="7">
        <v>92.88</v>
      </c>
      <c r="H42" s="7">
        <v>3003</v>
      </c>
      <c r="I42" s="7">
        <v>1</v>
      </c>
      <c r="J42" s="7" t="s">
        <v>40</v>
      </c>
      <c r="K42" s="7" t="s">
        <v>12</v>
      </c>
      <c r="L42" s="7" t="s">
        <v>817</v>
      </c>
      <c r="M42" s="7" t="s">
        <v>617</v>
      </c>
      <c r="N42" s="7" t="s">
        <v>818</v>
      </c>
      <c r="O42" s="213" t="s">
        <v>819</v>
      </c>
      <c r="P42" s="7" t="s">
        <v>820</v>
      </c>
      <c r="Q42" s="7"/>
    </row>
    <row r="43" s="105" customFormat="1" spans="1:17">
      <c r="A43" s="9">
        <v>42</v>
      </c>
      <c r="B43" s="7" t="s">
        <v>177</v>
      </c>
      <c r="C43" s="7" t="s">
        <v>821</v>
      </c>
      <c r="D43" s="7" t="s">
        <v>822</v>
      </c>
      <c r="E43" s="7" t="s">
        <v>46</v>
      </c>
      <c r="F43" s="7">
        <v>856.8</v>
      </c>
      <c r="G43" s="7">
        <v>25.7</v>
      </c>
      <c r="H43" s="7">
        <v>831.1</v>
      </c>
      <c r="I43" s="7">
        <v>1</v>
      </c>
      <c r="J43" s="7" t="s">
        <v>106</v>
      </c>
      <c r="K43" s="7" t="s">
        <v>12</v>
      </c>
      <c r="L43" s="7" t="s">
        <v>823</v>
      </c>
      <c r="M43" s="7" t="s">
        <v>624</v>
      </c>
      <c r="N43" s="7" t="s">
        <v>824</v>
      </c>
      <c r="O43" s="213" t="s">
        <v>825</v>
      </c>
      <c r="P43" s="7" t="s">
        <v>826</v>
      </c>
      <c r="Q43" s="7"/>
    </row>
    <row r="44" s="105" customFormat="1" spans="1:17">
      <c r="A44" s="3">
        <v>43</v>
      </c>
      <c r="B44" s="7" t="s">
        <v>177</v>
      </c>
      <c r="C44" s="7" t="s">
        <v>827</v>
      </c>
      <c r="D44" s="7" t="s">
        <v>828</v>
      </c>
      <c r="E44" s="7" t="s">
        <v>797</v>
      </c>
      <c r="F44" s="7">
        <v>2378.68</v>
      </c>
      <c r="G44" s="7">
        <v>455.97</v>
      </c>
      <c r="H44" s="7">
        <v>1922.71</v>
      </c>
      <c r="I44" s="7">
        <v>1</v>
      </c>
      <c r="J44" s="7" t="s">
        <v>50</v>
      </c>
      <c r="K44" s="7" t="s">
        <v>12</v>
      </c>
      <c r="L44" s="7" t="s">
        <v>829</v>
      </c>
      <c r="M44" s="7" t="s">
        <v>800</v>
      </c>
      <c r="N44" s="7" t="s">
        <v>830</v>
      </c>
      <c r="O44" s="213" t="s">
        <v>831</v>
      </c>
      <c r="P44" s="7" t="s">
        <v>832</v>
      </c>
      <c r="Q44" s="7"/>
    </row>
    <row r="45" s="105" customFormat="1" spans="1:17">
      <c r="A45" s="9">
        <v>44</v>
      </c>
      <c r="B45" s="7" t="s">
        <v>177</v>
      </c>
      <c r="C45" s="7" t="s">
        <v>833</v>
      </c>
      <c r="D45" s="7" t="s">
        <v>810</v>
      </c>
      <c r="E45" s="7" t="s">
        <v>38</v>
      </c>
      <c r="F45" s="7">
        <v>630.24</v>
      </c>
      <c r="G45" s="7">
        <v>18.91</v>
      </c>
      <c r="H45" s="7">
        <v>611.33</v>
      </c>
      <c r="I45" s="7">
        <v>1</v>
      </c>
      <c r="J45" s="7" t="s">
        <v>40</v>
      </c>
      <c r="K45" s="7" t="s">
        <v>12</v>
      </c>
      <c r="L45" s="7" t="s">
        <v>811</v>
      </c>
      <c r="M45" s="7" t="s">
        <v>812</v>
      </c>
      <c r="N45" s="7" t="s">
        <v>818</v>
      </c>
      <c r="O45" s="213" t="s">
        <v>819</v>
      </c>
      <c r="P45" s="7" t="s">
        <v>834</v>
      </c>
      <c r="Q45" s="7"/>
    </row>
    <row r="46" s="105" customFormat="1" spans="1:17">
      <c r="A46" s="3">
        <v>45</v>
      </c>
      <c r="B46" s="7" t="s">
        <v>177</v>
      </c>
      <c r="C46" s="7" t="s">
        <v>835</v>
      </c>
      <c r="D46" s="7" t="s">
        <v>317</v>
      </c>
      <c r="E46" s="7" t="s">
        <v>637</v>
      </c>
      <c r="F46" s="7">
        <v>864</v>
      </c>
      <c r="G46" s="7">
        <v>25.92</v>
      </c>
      <c r="H46" s="7">
        <v>838.08</v>
      </c>
      <c r="I46" s="7">
        <v>1</v>
      </c>
      <c r="J46" s="7" t="s">
        <v>40</v>
      </c>
      <c r="K46" s="7" t="s">
        <v>12</v>
      </c>
      <c r="L46" s="7" t="s">
        <v>658</v>
      </c>
      <c r="M46" s="7" t="s">
        <v>639</v>
      </c>
      <c r="N46" s="7" t="s">
        <v>836</v>
      </c>
      <c r="O46" s="213" t="s">
        <v>837</v>
      </c>
      <c r="P46" s="7" t="s">
        <v>838</v>
      </c>
      <c r="Q46" s="7"/>
    </row>
    <row r="47" s="105" customFormat="1" spans="1:17">
      <c r="A47" s="9">
        <v>46</v>
      </c>
      <c r="B47" s="7" t="s">
        <v>177</v>
      </c>
      <c r="C47" s="7" t="s">
        <v>839</v>
      </c>
      <c r="D47" s="7" t="s">
        <v>752</v>
      </c>
      <c r="E47" s="7" t="s">
        <v>216</v>
      </c>
      <c r="F47" s="7">
        <v>280.06</v>
      </c>
      <c r="G47" s="7">
        <v>8.4</v>
      </c>
      <c r="H47" s="7">
        <v>271.66</v>
      </c>
      <c r="I47" s="7">
        <v>1</v>
      </c>
      <c r="J47" s="7" t="s">
        <v>40</v>
      </c>
      <c r="K47" s="7" t="s">
        <v>12</v>
      </c>
      <c r="L47" s="7" t="s">
        <v>840</v>
      </c>
      <c r="M47" s="7" t="s">
        <v>617</v>
      </c>
      <c r="N47" s="7" t="s">
        <v>841</v>
      </c>
      <c r="O47" s="213" t="s">
        <v>842</v>
      </c>
      <c r="P47" s="7" t="s">
        <v>843</v>
      </c>
      <c r="Q47" s="7"/>
    </row>
    <row r="48" s="105" customFormat="1" spans="1:17">
      <c r="A48" s="3">
        <v>47</v>
      </c>
      <c r="B48" s="7" t="s">
        <v>177</v>
      </c>
      <c r="C48" s="7" t="s">
        <v>844</v>
      </c>
      <c r="D48" s="7" t="s">
        <v>100</v>
      </c>
      <c r="E48" s="7" t="s">
        <v>146</v>
      </c>
      <c r="F48" s="7">
        <v>711.63</v>
      </c>
      <c r="G48" s="7">
        <v>21.35</v>
      </c>
      <c r="H48" s="7">
        <v>690.28</v>
      </c>
      <c r="I48" s="7">
        <v>1</v>
      </c>
      <c r="J48" s="7" t="s">
        <v>113</v>
      </c>
      <c r="K48" s="7" t="s">
        <v>12</v>
      </c>
      <c r="L48" s="7" t="s">
        <v>759</v>
      </c>
      <c r="M48" s="7" t="s">
        <v>845</v>
      </c>
      <c r="N48" s="7" t="s">
        <v>818</v>
      </c>
      <c r="O48" s="213" t="s">
        <v>819</v>
      </c>
      <c r="P48" s="7" t="s">
        <v>846</v>
      </c>
      <c r="Q48" s="7"/>
    </row>
    <row r="49" s="105" customFormat="1" spans="1:17">
      <c r="A49" s="9">
        <v>48</v>
      </c>
      <c r="B49" s="7" t="s">
        <v>177</v>
      </c>
      <c r="C49" s="7" t="s">
        <v>847</v>
      </c>
      <c r="D49" s="7" t="s">
        <v>848</v>
      </c>
      <c r="E49" s="7" t="s">
        <v>216</v>
      </c>
      <c r="F49" s="7">
        <v>1089.42</v>
      </c>
      <c r="G49" s="7">
        <v>32.68</v>
      </c>
      <c r="H49" s="7">
        <v>1056.74</v>
      </c>
      <c r="I49" s="7">
        <v>1</v>
      </c>
      <c r="J49" s="7" t="s">
        <v>106</v>
      </c>
      <c r="K49" s="7" t="s">
        <v>12</v>
      </c>
      <c r="L49" s="7" t="s">
        <v>849</v>
      </c>
      <c r="M49" s="7" t="s">
        <v>715</v>
      </c>
      <c r="N49" s="7" t="s">
        <v>850</v>
      </c>
      <c r="O49" s="213" t="s">
        <v>851</v>
      </c>
      <c r="P49" s="7" t="s">
        <v>852</v>
      </c>
      <c r="Q49" s="7"/>
    </row>
    <row r="50" s="105" customFormat="1" spans="1:17">
      <c r="A50" s="3">
        <v>49</v>
      </c>
      <c r="B50" s="7" t="s">
        <v>177</v>
      </c>
      <c r="C50" s="7" t="s">
        <v>853</v>
      </c>
      <c r="D50" s="7" t="s">
        <v>828</v>
      </c>
      <c r="E50" s="7" t="s">
        <v>797</v>
      </c>
      <c r="F50" s="7">
        <v>678.4</v>
      </c>
      <c r="G50" s="7">
        <v>130.06</v>
      </c>
      <c r="H50" s="7">
        <v>548.34</v>
      </c>
      <c r="I50" s="7">
        <v>1</v>
      </c>
      <c r="J50" s="7" t="s">
        <v>50</v>
      </c>
      <c r="K50" s="7" t="s">
        <v>12</v>
      </c>
      <c r="L50" s="7" t="s">
        <v>829</v>
      </c>
      <c r="M50" s="7" t="s">
        <v>624</v>
      </c>
      <c r="N50" s="7" t="s">
        <v>854</v>
      </c>
      <c r="O50" s="213" t="s">
        <v>855</v>
      </c>
      <c r="P50" s="7" t="s">
        <v>856</v>
      </c>
      <c r="Q50" s="7"/>
    </row>
    <row r="51" s="105" customFormat="1" spans="1:17">
      <c r="A51" s="9">
        <v>50</v>
      </c>
      <c r="B51" s="7" t="s">
        <v>177</v>
      </c>
      <c r="C51" s="7" t="s">
        <v>857</v>
      </c>
      <c r="D51" s="7" t="s">
        <v>828</v>
      </c>
      <c r="E51" s="7" t="s">
        <v>797</v>
      </c>
      <c r="F51" s="7">
        <v>1272.06</v>
      </c>
      <c r="G51" s="7">
        <v>243.86</v>
      </c>
      <c r="H51" s="7">
        <v>1028.2</v>
      </c>
      <c r="I51" s="7">
        <v>1</v>
      </c>
      <c r="J51" s="7" t="s">
        <v>50</v>
      </c>
      <c r="K51" s="7" t="s">
        <v>12</v>
      </c>
      <c r="L51" s="7" t="s">
        <v>829</v>
      </c>
      <c r="M51" s="7" t="s">
        <v>800</v>
      </c>
      <c r="N51" s="7" t="s">
        <v>858</v>
      </c>
      <c r="O51" s="213" t="s">
        <v>859</v>
      </c>
      <c r="P51" s="7" t="s">
        <v>860</v>
      </c>
      <c r="Q51" s="7"/>
    </row>
    <row r="52" s="105" customFormat="1" spans="1:17">
      <c r="A52" s="3">
        <v>51</v>
      </c>
      <c r="B52" s="7" t="s">
        <v>177</v>
      </c>
      <c r="C52" s="7" t="s">
        <v>861</v>
      </c>
      <c r="D52" s="7" t="s">
        <v>828</v>
      </c>
      <c r="E52" s="7" t="s">
        <v>797</v>
      </c>
      <c r="F52" s="7">
        <v>2415.13</v>
      </c>
      <c r="G52" s="7">
        <v>462.87</v>
      </c>
      <c r="H52" s="7">
        <v>1952.26</v>
      </c>
      <c r="I52" s="7">
        <v>1</v>
      </c>
      <c r="J52" s="7" t="s">
        <v>50</v>
      </c>
      <c r="K52" s="7" t="s">
        <v>12</v>
      </c>
      <c r="L52" s="7" t="s">
        <v>829</v>
      </c>
      <c r="M52" s="7" t="s">
        <v>624</v>
      </c>
      <c r="N52" s="7" t="s">
        <v>862</v>
      </c>
      <c r="O52" s="213" t="s">
        <v>863</v>
      </c>
      <c r="P52" s="7" t="s">
        <v>864</v>
      </c>
      <c r="Q52" s="7"/>
    </row>
    <row r="53" s="105" customFormat="1" spans="1:17">
      <c r="A53" s="9">
        <v>52</v>
      </c>
      <c r="B53" s="7" t="s">
        <v>177</v>
      </c>
      <c r="C53" s="7" t="s">
        <v>865</v>
      </c>
      <c r="D53" s="7" t="s">
        <v>828</v>
      </c>
      <c r="E53" s="7" t="s">
        <v>797</v>
      </c>
      <c r="F53" s="7">
        <v>937.69</v>
      </c>
      <c r="G53" s="7">
        <v>179.74</v>
      </c>
      <c r="H53" s="7">
        <v>757.95</v>
      </c>
      <c r="I53" s="7">
        <v>1</v>
      </c>
      <c r="J53" s="7" t="s">
        <v>50</v>
      </c>
      <c r="K53" s="7" t="s">
        <v>12</v>
      </c>
      <c r="L53" s="7" t="s">
        <v>829</v>
      </c>
      <c r="M53" s="7" t="s">
        <v>624</v>
      </c>
      <c r="N53" s="7" t="s">
        <v>866</v>
      </c>
      <c r="O53" s="213" t="s">
        <v>867</v>
      </c>
      <c r="P53" s="7" t="s">
        <v>868</v>
      </c>
      <c r="Q53" s="7"/>
    </row>
    <row r="54" s="105" customFormat="1" spans="1:17">
      <c r="A54" s="3">
        <v>53</v>
      </c>
      <c r="B54" s="7" t="s">
        <v>177</v>
      </c>
      <c r="C54" s="7" t="s">
        <v>869</v>
      </c>
      <c r="D54" s="7" t="s">
        <v>828</v>
      </c>
      <c r="E54" s="7" t="s">
        <v>797</v>
      </c>
      <c r="F54" s="7">
        <v>1073.18</v>
      </c>
      <c r="G54" s="7">
        <v>205.73</v>
      </c>
      <c r="H54" s="7">
        <v>867.45</v>
      </c>
      <c r="I54" s="7">
        <v>1</v>
      </c>
      <c r="J54" s="7" t="s">
        <v>50</v>
      </c>
      <c r="K54" s="7" t="s">
        <v>12</v>
      </c>
      <c r="L54" s="7" t="s">
        <v>829</v>
      </c>
      <c r="M54" s="7" t="s">
        <v>800</v>
      </c>
      <c r="N54" s="7" t="s">
        <v>870</v>
      </c>
      <c r="O54" s="213" t="s">
        <v>871</v>
      </c>
      <c r="P54" s="7" t="s">
        <v>872</v>
      </c>
      <c r="Q54" s="7"/>
    </row>
    <row r="55" s="105" customFormat="1" spans="1:17">
      <c r="A55" s="9">
        <v>54</v>
      </c>
      <c r="B55" s="7" t="s">
        <v>177</v>
      </c>
      <c r="C55" s="7" t="s">
        <v>873</v>
      </c>
      <c r="D55" s="7" t="s">
        <v>874</v>
      </c>
      <c r="E55" s="7" t="s">
        <v>645</v>
      </c>
      <c r="F55" s="7">
        <v>942.33</v>
      </c>
      <c r="G55" s="7">
        <v>28.27</v>
      </c>
      <c r="H55" s="7">
        <v>914.06</v>
      </c>
      <c r="I55" s="7">
        <v>1</v>
      </c>
      <c r="J55" s="7" t="s">
        <v>106</v>
      </c>
      <c r="K55" s="7" t="s">
        <v>12</v>
      </c>
      <c r="L55" s="7" t="s">
        <v>875</v>
      </c>
      <c r="M55" s="7" t="s">
        <v>704</v>
      </c>
      <c r="N55" s="7" t="s">
        <v>876</v>
      </c>
      <c r="O55" s="213" t="s">
        <v>877</v>
      </c>
      <c r="P55" s="7" t="s">
        <v>878</v>
      </c>
      <c r="Q55" s="7"/>
    </row>
    <row r="56" s="105" customFormat="1" spans="1:17">
      <c r="A56" s="3">
        <v>55</v>
      </c>
      <c r="B56" s="7" t="s">
        <v>177</v>
      </c>
      <c r="C56" s="7" t="s">
        <v>879</v>
      </c>
      <c r="D56" s="7" t="s">
        <v>810</v>
      </c>
      <c r="E56" s="7" t="s">
        <v>38</v>
      </c>
      <c r="F56" s="7">
        <v>377.1</v>
      </c>
      <c r="G56" s="7">
        <v>11.31</v>
      </c>
      <c r="H56" s="7">
        <v>365.79</v>
      </c>
      <c r="I56" s="7">
        <v>1</v>
      </c>
      <c r="J56" s="7" t="s">
        <v>40</v>
      </c>
      <c r="K56" s="7" t="s">
        <v>12</v>
      </c>
      <c r="L56" s="7" t="s">
        <v>880</v>
      </c>
      <c r="M56" s="7" t="s">
        <v>624</v>
      </c>
      <c r="N56" s="7" t="s">
        <v>881</v>
      </c>
      <c r="O56" s="213" t="s">
        <v>882</v>
      </c>
      <c r="P56" s="7" t="s">
        <v>883</v>
      </c>
      <c r="Q56" s="7"/>
    </row>
    <row r="57" s="105" customFormat="1" spans="1:17">
      <c r="A57" s="9">
        <v>56</v>
      </c>
      <c r="B57" s="7" t="s">
        <v>177</v>
      </c>
      <c r="C57" s="7" t="s">
        <v>884</v>
      </c>
      <c r="D57" s="7" t="s">
        <v>885</v>
      </c>
      <c r="E57" s="7" t="s">
        <v>146</v>
      </c>
      <c r="F57" s="7">
        <v>1333.87</v>
      </c>
      <c r="G57" s="7">
        <v>40.02</v>
      </c>
      <c r="H57" s="7">
        <v>1293.85</v>
      </c>
      <c r="I57" s="7">
        <v>1</v>
      </c>
      <c r="J57" s="7" t="s">
        <v>35</v>
      </c>
      <c r="K57" s="7" t="s">
        <v>12</v>
      </c>
      <c r="L57" s="7" t="s">
        <v>886</v>
      </c>
      <c r="M57" s="7" t="s">
        <v>887</v>
      </c>
      <c r="N57" s="7" t="s">
        <v>888</v>
      </c>
      <c r="O57" s="213" t="s">
        <v>889</v>
      </c>
      <c r="P57" s="7" t="s">
        <v>890</v>
      </c>
      <c r="Q57" s="7"/>
    </row>
    <row r="58" s="105" customFormat="1" spans="1:17">
      <c r="A58" s="3">
        <v>57</v>
      </c>
      <c r="B58" s="7" t="s">
        <v>177</v>
      </c>
      <c r="C58" s="7" t="s">
        <v>891</v>
      </c>
      <c r="D58" s="7" t="s">
        <v>828</v>
      </c>
      <c r="E58" s="7" t="s">
        <v>797</v>
      </c>
      <c r="F58" s="7">
        <v>54350.27</v>
      </c>
      <c r="G58" s="7">
        <v>10417.04</v>
      </c>
      <c r="H58" s="7">
        <v>43933.23</v>
      </c>
      <c r="I58" s="7">
        <v>1</v>
      </c>
      <c r="J58" s="7" t="s">
        <v>50</v>
      </c>
      <c r="K58" s="7" t="s">
        <v>12</v>
      </c>
      <c r="L58" s="7" t="s">
        <v>892</v>
      </c>
      <c r="M58" s="7" t="s">
        <v>800</v>
      </c>
      <c r="N58" s="7" t="s">
        <v>893</v>
      </c>
      <c r="O58" s="213" t="s">
        <v>894</v>
      </c>
      <c r="P58" s="7" t="s">
        <v>895</v>
      </c>
      <c r="Q58" s="7"/>
    </row>
    <row r="59" s="105" customFormat="1" spans="1:17">
      <c r="A59" s="9">
        <v>58</v>
      </c>
      <c r="B59" s="7" t="s">
        <v>177</v>
      </c>
      <c r="C59" s="7" t="s">
        <v>896</v>
      </c>
      <c r="D59" s="7" t="s">
        <v>828</v>
      </c>
      <c r="E59" s="7" t="s">
        <v>797</v>
      </c>
      <c r="F59" s="7">
        <v>8724.41</v>
      </c>
      <c r="G59" s="7">
        <v>1672.21</v>
      </c>
      <c r="H59" s="7">
        <v>7052.2</v>
      </c>
      <c r="I59" s="7">
        <v>1</v>
      </c>
      <c r="J59" s="7" t="s">
        <v>50</v>
      </c>
      <c r="K59" s="7" t="s">
        <v>12</v>
      </c>
      <c r="L59" s="7" t="s">
        <v>892</v>
      </c>
      <c r="M59" s="7" t="s">
        <v>800</v>
      </c>
      <c r="N59" s="7" t="s">
        <v>897</v>
      </c>
      <c r="O59" s="213" t="s">
        <v>898</v>
      </c>
      <c r="P59" s="7" t="s">
        <v>899</v>
      </c>
      <c r="Q59" s="7"/>
    </row>
    <row r="60" s="105" customFormat="1" spans="1:17">
      <c r="A60" s="3">
        <v>59</v>
      </c>
      <c r="B60" s="7" t="s">
        <v>177</v>
      </c>
      <c r="C60" s="7" t="s">
        <v>900</v>
      </c>
      <c r="D60" s="7" t="s">
        <v>828</v>
      </c>
      <c r="E60" s="7" t="s">
        <v>797</v>
      </c>
      <c r="F60" s="7">
        <v>27788.58</v>
      </c>
      <c r="G60" s="7">
        <v>5326.22</v>
      </c>
      <c r="H60" s="7">
        <v>22462.36</v>
      </c>
      <c r="I60" s="7">
        <v>1</v>
      </c>
      <c r="J60" s="7" t="s">
        <v>50</v>
      </c>
      <c r="K60" s="7" t="s">
        <v>12</v>
      </c>
      <c r="L60" s="7" t="s">
        <v>892</v>
      </c>
      <c r="M60" s="7" t="s">
        <v>800</v>
      </c>
      <c r="N60" s="7" t="s">
        <v>901</v>
      </c>
      <c r="O60" s="213" t="s">
        <v>902</v>
      </c>
      <c r="P60" s="7" t="s">
        <v>903</v>
      </c>
      <c r="Q60" s="7"/>
    </row>
    <row r="61" s="105" customFormat="1" spans="1:17">
      <c r="A61" s="9">
        <v>60</v>
      </c>
      <c r="B61" s="7" t="s">
        <v>177</v>
      </c>
      <c r="C61" s="7" t="s">
        <v>904</v>
      </c>
      <c r="D61" s="7" t="s">
        <v>828</v>
      </c>
      <c r="E61" s="7" t="s">
        <v>797</v>
      </c>
      <c r="F61" s="7">
        <v>22738.45</v>
      </c>
      <c r="G61" s="7">
        <v>4358.15</v>
      </c>
      <c r="H61" s="7">
        <v>18380.3</v>
      </c>
      <c r="I61" s="7">
        <v>1</v>
      </c>
      <c r="J61" s="7" t="s">
        <v>50</v>
      </c>
      <c r="K61" s="7" t="s">
        <v>12</v>
      </c>
      <c r="L61" s="7" t="s">
        <v>892</v>
      </c>
      <c r="M61" s="7" t="s">
        <v>624</v>
      </c>
      <c r="N61" s="7" t="s">
        <v>905</v>
      </c>
      <c r="O61" s="213" t="s">
        <v>906</v>
      </c>
      <c r="P61" s="7" t="s">
        <v>907</v>
      </c>
      <c r="Q61" s="7"/>
    </row>
    <row r="62" s="105" customFormat="1" spans="1:17">
      <c r="A62" s="3">
        <v>61</v>
      </c>
      <c r="B62" s="7" t="s">
        <v>177</v>
      </c>
      <c r="C62" s="7" t="s">
        <v>908</v>
      </c>
      <c r="D62" s="7" t="s">
        <v>828</v>
      </c>
      <c r="E62" s="7" t="s">
        <v>797</v>
      </c>
      <c r="F62" s="7">
        <v>6171.2</v>
      </c>
      <c r="G62" s="7">
        <v>1182.77</v>
      </c>
      <c r="H62" s="7">
        <v>4988.43</v>
      </c>
      <c r="I62" s="7">
        <v>1</v>
      </c>
      <c r="J62" s="7" t="s">
        <v>50</v>
      </c>
      <c r="K62" s="7" t="s">
        <v>12</v>
      </c>
      <c r="L62" s="7" t="s">
        <v>909</v>
      </c>
      <c r="M62" s="7" t="s">
        <v>800</v>
      </c>
      <c r="N62" s="7" t="s">
        <v>910</v>
      </c>
      <c r="O62" s="213" t="s">
        <v>911</v>
      </c>
      <c r="P62" s="7" t="s">
        <v>912</v>
      </c>
      <c r="Q62" s="7"/>
    </row>
    <row r="63" s="105" customFormat="1" spans="1:17">
      <c r="A63" s="9">
        <v>62</v>
      </c>
      <c r="B63" s="7" t="s">
        <v>177</v>
      </c>
      <c r="C63" s="7" t="s">
        <v>913</v>
      </c>
      <c r="D63" s="7" t="s">
        <v>828</v>
      </c>
      <c r="E63" s="7" t="s">
        <v>797</v>
      </c>
      <c r="F63" s="7">
        <v>6248.51</v>
      </c>
      <c r="G63" s="7">
        <v>1197.72</v>
      </c>
      <c r="H63" s="7">
        <v>5050.79</v>
      </c>
      <c r="I63" s="7">
        <v>1</v>
      </c>
      <c r="J63" s="7" t="s">
        <v>50</v>
      </c>
      <c r="K63" s="7" t="s">
        <v>12</v>
      </c>
      <c r="L63" s="7" t="s">
        <v>909</v>
      </c>
      <c r="M63" s="7" t="s">
        <v>800</v>
      </c>
      <c r="N63" s="7" t="s">
        <v>910</v>
      </c>
      <c r="O63" s="213" t="s">
        <v>911</v>
      </c>
      <c r="P63" s="7" t="s">
        <v>914</v>
      </c>
      <c r="Q63" s="7"/>
    </row>
    <row r="64" s="105" customFormat="1" spans="1:17">
      <c r="A64" s="3">
        <v>63</v>
      </c>
      <c r="B64" s="7" t="s">
        <v>177</v>
      </c>
      <c r="C64" s="7" t="s">
        <v>915</v>
      </c>
      <c r="D64" s="7" t="s">
        <v>828</v>
      </c>
      <c r="E64" s="7" t="s">
        <v>797</v>
      </c>
      <c r="F64" s="7">
        <v>28425.64</v>
      </c>
      <c r="G64" s="7">
        <v>5448.28</v>
      </c>
      <c r="H64" s="7">
        <v>22977.36</v>
      </c>
      <c r="I64" s="7">
        <v>1</v>
      </c>
      <c r="J64" s="7" t="s">
        <v>50</v>
      </c>
      <c r="K64" s="7" t="s">
        <v>12</v>
      </c>
      <c r="L64" s="7" t="s">
        <v>892</v>
      </c>
      <c r="M64" s="7" t="s">
        <v>800</v>
      </c>
      <c r="N64" s="7" t="s">
        <v>916</v>
      </c>
      <c r="O64" s="213" t="s">
        <v>917</v>
      </c>
      <c r="P64" s="7" t="s">
        <v>918</v>
      </c>
      <c r="Q64" s="7"/>
    </row>
    <row r="65" s="105" customFormat="1" spans="1:17">
      <c r="A65" s="9">
        <v>64</v>
      </c>
      <c r="B65" s="7" t="s">
        <v>177</v>
      </c>
      <c r="C65" s="7" t="s">
        <v>919</v>
      </c>
      <c r="D65" s="7" t="s">
        <v>828</v>
      </c>
      <c r="E65" s="7" t="s">
        <v>797</v>
      </c>
      <c r="F65" s="7">
        <v>26193.25</v>
      </c>
      <c r="G65" s="7">
        <v>5020.32</v>
      </c>
      <c r="H65" s="7">
        <v>21172.93</v>
      </c>
      <c r="I65" s="7">
        <v>1</v>
      </c>
      <c r="J65" s="7" t="s">
        <v>50</v>
      </c>
      <c r="K65" s="7" t="s">
        <v>12</v>
      </c>
      <c r="L65" s="7" t="s">
        <v>892</v>
      </c>
      <c r="M65" s="7" t="s">
        <v>800</v>
      </c>
      <c r="N65" s="7" t="s">
        <v>920</v>
      </c>
      <c r="O65" s="213" t="s">
        <v>921</v>
      </c>
      <c r="P65" s="7" t="s">
        <v>922</v>
      </c>
      <c r="Q65" s="7"/>
    </row>
    <row r="66" s="105" customFormat="1" spans="1:17">
      <c r="A66" s="3">
        <v>65</v>
      </c>
      <c r="B66" s="7" t="s">
        <v>177</v>
      </c>
      <c r="C66" s="7" t="s">
        <v>923</v>
      </c>
      <c r="D66" s="7" t="s">
        <v>828</v>
      </c>
      <c r="E66" s="7" t="s">
        <v>797</v>
      </c>
      <c r="F66" s="7">
        <v>27289.46</v>
      </c>
      <c r="G66" s="7">
        <v>5230.54</v>
      </c>
      <c r="H66" s="7">
        <v>22058.92</v>
      </c>
      <c r="I66" s="7">
        <v>1</v>
      </c>
      <c r="J66" s="7" t="s">
        <v>50</v>
      </c>
      <c r="K66" s="7" t="s">
        <v>12</v>
      </c>
      <c r="L66" s="7" t="s">
        <v>892</v>
      </c>
      <c r="M66" s="7" t="s">
        <v>800</v>
      </c>
      <c r="N66" s="7" t="s">
        <v>924</v>
      </c>
      <c r="O66" s="213" t="s">
        <v>925</v>
      </c>
      <c r="P66" s="7" t="s">
        <v>926</v>
      </c>
      <c r="Q66" s="7"/>
    </row>
    <row r="67" s="105" customFormat="1" spans="1:17">
      <c r="A67" s="9">
        <v>66</v>
      </c>
      <c r="B67" s="7" t="s">
        <v>177</v>
      </c>
      <c r="C67" s="7" t="s">
        <v>927</v>
      </c>
      <c r="D67" s="7" t="s">
        <v>828</v>
      </c>
      <c r="E67" s="7" t="s">
        <v>797</v>
      </c>
      <c r="F67" s="7">
        <v>30338.75</v>
      </c>
      <c r="G67" s="7">
        <v>5814.97</v>
      </c>
      <c r="H67" s="7">
        <v>24523.78</v>
      </c>
      <c r="I67" s="7">
        <v>1</v>
      </c>
      <c r="J67" s="7" t="s">
        <v>50</v>
      </c>
      <c r="K67" s="7" t="s">
        <v>12</v>
      </c>
      <c r="L67" s="7" t="s">
        <v>892</v>
      </c>
      <c r="M67" s="7" t="s">
        <v>800</v>
      </c>
      <c r="N67" s="7" t="s">
        <v>928</v>
      </c>
      <c r="O67" s="213" t="s">
        <v>929</v>
      </c>
      <c r="P67" s="7" t="s">
        <v>930</v>
      </c>
      <c r="Q67" s="7"/>
    </row>
    <row r="68" s="105" customFormat="1" spans="1:17">
      <c r="A68" s="3">
        <v>67</v>
      </c>
      <c r="B68" s="7" t="s">
        <v>177</v>
      </c>
      <c r="C68" s="7" t="s">
        <v>931</v>
      </c>
      <c r="D68" s="7" t="s">
        <v>828</v>
      </c>
      <c r="E68" s="7" t="s">
        <v>797</v>
      </c>
      <c r="F68" s="7">
        <v>26193.25</v>
      </c>
      <c r="G68" s="7">
        <v>5020.32</v>
      </c>
      <c r="H68" s="7">
        <v>21172.93</v>
      </c>
      <c r="I68" s="7">
        <v>1</v>
      </c>
      <c r="J68" s="7" t="s">
        <v>50</v>
      </c>
      <c r="K68" s="7" t="s">
        <v>12</v>
      </c>
      <c r="L68" s="7" t="s">
        <v>892</v>
      </c>
      <c r="M68" s="7" t="s">
        <v>800</v>
      </c>
      <c r="N68" s="7" t="s">
        <v>897</v>
      </c>
      <c r="O68" s="213" t="s">
        <v>898</v>
      </c>
      <c r="P68" s="7" t="s">
        <v>932</v>
      </c>
      <c r="Q68" s="7"/>
    </row>
    <row r="69" s="105" customFormat="1" spans="1:17">
      <c r="A69" s="9">
        <v>68</v>
      </c>
      <c r="B69" s="7" t="s">
        <v>177</v>
      </c>
      <c r="C69" s="7" t="s">
        <v>933</v>
      </c>
      <c r="D69" s="7" t="s">
        <v>828</v>
      </c>
      <c r="E69" s="7" t="s">
        <v>797</v>
      </c>
      <c r="F69" s="7">
        <v>25233.82</v>
      </c>
      <c r="G69" s="7">
        <v>4836.55</v>
      </c>
      <c r="H69" s="7">
        <v>20397.27</v>
      </c>
      <c r="I69" s="7">
        <v>1</v>
      </c>
      <c r="J69" s="7" t="s">
        <v>50</v>
      </c>
      <c r="K69" s="7" t="s">
        <v>12</v>
      </c>
      <c r="L69" s="7" t="s">
        <v>892</v>
      </c>
      <c r="M69" s="7" t="s">
        <v>800</v>
      </c>
      <c r="N69" s="7" t="s">
        <v>897</v>
      </c>
      <c r="O69" s="213" t="s">
        <v>898</v>
      </c>
      <c r="P69" s="7" t="s">
        <v>934</v>
      </c>
      <c r="Q69" s="7"/>
    </row>
    <row r="70" s="105" customFormat="1" spans="1:17">
      <c r="A70" s="3">
        <v>69</v>
      </c>
      <c r="B70" s="7" t="s">
        <v>177</v>
      </c>
      <c r="C70" s="7" t="s">
        <v>935</v>
      </c>
      <c r="D70" s="7" t="s">
        <v>828</v>
      </c>
      <c r="E70" s="7" t="s">
        <v>797</v>
      </c>
      <c r="F70" s="7">
        <v>50381.55</v>
      </c>
      <c r="G70" s="7">
        <v>9656.43</v>
      </c>
      <c r="H70" s="7">
        <v>40725.12</v>
      </c>
      <c r="I70" s="7">
        <v>1</v>
      </c>
      <c r="J70" s="7" t="s">
        <v>50</v>
      </c>
      <c r="K70" s="7" t="s">
        <v>12</v>
      </c>
      <c r="L70" s="7" t="s">
        <v>892</v>
      </c>
      <c r="M70" s="7" t="s">
        <v>800</v>
      </c>
      <c r="N70" s="7" t="s">
        <v>936</v>
      </c>
      <c r="O70" s="213" t="s">
        <v>937</v>
      </c>
      <c r="P70" s="7" t="s">
        <v>938</v>
      </c>
      <c r="Q70" s="7"/>
    </row>
    <row r="71" s="105" customFormat="1" spans="1:17">
      <c r="A71" s="9">
        <v>70</v>
      </c>
      <c r="B71" s="7" t="s">
        <v>177</v>
      </c>
      <c r="C71" s="7" t="s">
        <v>939</v>
      </c>
      <c r="D71" s="7" t="s">
        <v>828</v>
      </c>
      <c r="E71" s="7" t="s">
        <v>797</v>
      </c>
      <c r="F71" s="7">
        <v>5934.84</v>
      </c>
      <c r="G71" s="7">
        <v>1137.46</v>
      </c>
      <c r="H71" s="7">
        <v>4797.38</v>
      </c>
      <c r="I71" s="7">
        <v>1</v>
      </c>
      <c r="J71" s="7" t="s">
        <v>50</v>
      </c>
      <c r="K71" s="7" t="s">
        <v>12</v>
      </c>
      <c r="L71" s="7" t="s">
        <v>909</v>
      </c>
      <c r="M71" s="7" t="s">
        <v>800</v>
      </c>
      <c r="N71" s="7" t="s">
        <v>940</v>
      </c>
      <c r="O71" s="213" t="s">
        <v>941</v>
      </c>
      <c r="P71" s="7" t="s">
        <v>942</v>
      </c>
      <c r="Q71" s="7"/>
    </row>
    <row r="72" s="105" customFormat="1" spans="1:17">
      <c r="A72" s="3">
        <v>71</v>
      </c>
      <c r="B72" s="7" t="s">
        <v>177</v>
      </c>
      <c r="C72" s="7" t="s">
        <v>943</v>
      </c>
      <c r="D72" s="7" t="s">
        <v>828</v>
      </c>
      <c r="E72" s="7" t="s">
        <v>797</v>
      </c>
      <c r="F72" s="7">
        <v>54368.33</v>
      </c>
      <c r="G72" s="7">
        <v>10420.54</v>
      </c>
      <c r="H72" s="7">
        <v>43947.79</v>
      </c>
      <c r="I72" s="7">
        <v>1</v>
      </c>
      <c r="J72" s="7" t="s">
        <v>50</v>
      </c>
      <c r="K72" s="7" t="s">
        <v>12</v>
      </c>
      <c r="L72" s="7" t="s">
        <v>892</v>
      </c>
      <c r="M72" s="7" t="s">
        <v>800</v>
      </c>
      <c r="N72" s="7" t="s">
        <v>944</v>
      </c>
      <c r="O72" s="213" t="s">
        <v>945</v>
      </c>
      <c r="P72" s="7" t="s">
        <v>946</v>
      </c>
      <c r="Q72" s="7"/>
    </row>
    <row r="73" s="105" customFormat="1" spans="1:17">
      <c r="A73" s="9">
        <v>72</v>
      </c>
      <c r="B73" s="7" t="s">
        <v>177</v>
      </c>
      <c r="C73" s="7" t="s">
        <v>947</v>
      </c>
      <c r="D73" s="7" t="s">
        <v>828</v>
      </c>
      <c r="E73" s="7" t="s">
        <v>797</v>
      </c>
      <c r="F73" s="7">
        <v>6170.08</v>
      </c>
      <c r="G73" s="7">
        <v>1182.54</v>
      </c>
      <c r="H73" s="7">
        <v>4987.54</v>
      </c>
      <c r="I73" s="7">
        <v>1</v>
      </c>
      <c r="J73" s="7" t="s">
        <v>50</v>
      </c>
      <c r="K73" s="7" t="s">
        <v>12</v>
      </c>
      <c r="L73" s="7" t="s">
        <v>909</v>
      </c>
      <c r="M73" s="7" t="s">
        <v>800</v>
      </c>
      <c r="N73" s="7" t="s">
        <v>948</v>
      </c>
      <c r="O73" s="213" t="s">
        <v>949</v>
      </c>
      <c r="P73" s="7" t="s">
        <v>950</v>
      </c>
      <c r="Q73" s="7"/>
    </row>
    <row r="74" s="105" customFormat="1" spans="1:17">
      <c r="A74" s="3">
        <v>73</v>
      </c>
      <c r="B74" s="7" t="s">
        <v>177</v>
      </c>
      <c r="C74" s="7" t="s">
        <v>951</v>
      </c>
      <c r="D74" s="7" t="s">
        <v>828</v>
      </c>
      <c r="E74" s="7" t="s">
        <v>797</v>
      </c>
      <c r="F74" s="7">
        <v>54350.27</v>
      </c>
      <c r="G74" s="7">
        <v>10417.04</v>
      </c>
      <c r="H74" s="7">
        <v>43933.23</v>
      </c>
      <c r="I74" s="7">
        <v>1</v>
      </c>
      <c r="J74" s="7" t="s">
        <v>50</v>
      </c>
      <c r="K74" s="7" t="s">
        <v>12</v>
      </c>
      <c r="L74" s="7" t="s">
        <v>892</v>
      </c>
      <c r="M74" s="7" t="s">
        <v>624</v>
      </c>
      <c r="N74" s="7" t="s">
        <v>952</v>
      </c>
      <c r="O74" s="213" t="s">
        <v>953</v>
      </c>
      <c r="P74" s="7" t="s">
        <v>954</v>
      </c>
      <c r="Q74" s="7"/>
    </row>
    <row r="75" s="105" customFormat="1" spans="1:17">
      <c r="A75" s="9">
        <v>74</v>
      </c>
      <c r="B75" s="7" t="s">
        <v>177</v>
      </c>
      <c r="C75" s="7" t="s">
        <v>955</v>
      </c>
      <c r="D75" s="7" t="s">
        <v>828</v>
      </c>
      <c r="E75" s="7" t="s">
        <v>797</v>
      </c>
      <c r="F75" s="7">
        <v>45111.2</v>
      </c>
      <c r="G75" s="7">
        <v>8646.27</v>
      </c>
      <c r="H75" s="7">
        <v>36464.93</v>
      </c>
      <c r="I75" s="7">
        <v>1</v>
      </c>
      <c r="J75" s="7" t="s">
        <v>50</v>
      </c>
      <c r="K75" s="7" t="s">
        <v>12</v>
      </c>
      <c r="L75" s="7" t="s">
        <v>892</v>
      </c>
      <c r="M75" s="7" t="s">
        <v>624</v>
      </c>
      <c r="N75" s="7" t="s">
        <v>956</v>
      </c>
      <c r="O75" s="213" t="s">
        <v>957</v>
      </c>
      <c r="P75" s="7" t="s">
        <v>958</v>
      </c>
      <c r="Q75" s="7"/>
    </row>
    <row r="76" s="105" customFormat="1" spans="1:17">
      <c r="A76" s="3">
        <v>75</v>
      </c>
      <c r="B76" s="7" t="s">
        <v>177</v>
      </c>
      <c r="C76" s="7" t="s">
        <v>959</v>
      </c>
      <c r="D76" s="7" t="s">
        <v>828</v>
      </c>
      <c r="E76" s="7" t="s">
        <v>797</v>
      </c>
      <c r="F76" s="7">
        <v>23335.92</v>
      </c>
      <c r="G76" s="7">
        <v>4472.69</v>
      </c>
      <c r="H76" s="7">
        <v>18863.23</v>
      </c>
      <c r="I76" s="7">
        <v>1</v>
      </c>
      <c r="J76" s="7" t="s">
        <v>50</v>
      </c>
      <c r="K76" s="7" t="s">
        <v>12</v>
      </c>
      <c r="L76" s="7" t="s">
        <v>892</v>
      </c>
      <c r="M76" s="7" t="s">
        <v>800</v>
      </c>
      <c r="N76" s="7" t="s">
        <v>960</v>
      </c>
      <c r="O76" s="213" t="s">
        <v>961</v>
      </c>
      <c r="P76" s="7" t="s">
        <v>962</v>
      </c>
      <c r="Q76" s="7"/>
    </row>
    <row r="77" s="105" customFormat="1" spans="1:17">
      <c r="A77" s="9">
        <v>76</v>
      </c>
      <c r="B77" s="7" t="s">
        <v>177</v>
      </c>
      <c r="C77" s="7" t="s">
        <v>963</v>
      </c>
      <c r="D77" s="7" t="s">
        <v>828</v>
      </c>
      <c r="E77" s="7" t="s">
        <v>797</v>
      </c>
      <c r="F77" s="7">
        <v>19191.55</v>
      </c>
      <c r="G77" s="7">
        <v>3678.34</v>
      </c>
      <c r="H77" s="7">
        <v>15513.21</v>
      </c>
      <c r="I77" s="7">
        <v>1</v>
      </c>
      <c r="J77" s="7" t="s">
        <v>50</v>
      </c>
      <c r="K77" s="7" t="s">
        <v>12</v>
      </c>
      <c r="L77" s="7" t="s">
        <v>892</v>
      </c>
      <c r="M77" s="7" t="s">
        <v>800</v>
      </c>
      <c r="N77" s="7" t="s">
        <v>964</v>
      </c>
      <c r="O77" s="213" t="s">
        <v>965</v>
      </c>
      <c r="P77" s="7" t="s">
        <v>966</v>
      </c>
      <c r="Q77" s="7"/>
    </row>
    <row r="78" s="105" customFormat="1" spans="1:17">
      <c r="A78" s="3">
        <v>77</v>
      </c>
      <c r="B78" s="7" t="s">
        <v>177</v>
      </c>
      <c r="C78" s="7" t="s">
        <v>967</v>
      </c>
      <c r="D78" s="7" t="s">
        <v>828</v>
      </c>
      <c r="E78" s="7" t="s">
        <v>797</v>
      </c>
      <c r="F78" s="7">
        <v>23969</v>
      </c>
      <c r="G78" s="7">
        <v>4594.13</v>
      </c>
      <c r="H78" s="7">
        <v>19374.87</v>
      </c>
      <c r="I78" s="7">
        <v>1</v>
      </c>
      <c r="J78" s="7" t="s">
        <v>50</v>
      </c>
      <c r="K78" s="7" t="s">
        <v>12</v>
      </c>
      <c r="L78" s="7" t="s">
        <v>892</v>
      </c>
      <c r="M78" s="7" t="s">
        <v>800</v>
      </c>
      <c r="N78" s="7" t="s">
        <v>968</v>
      </c>
      <c r="O78" s="213" t="s">
        <v>969</v>
      </c>
      <c r="P78" s="7" t="s">
        <v>970</v>
      </c>
      <c r="Q78" s="7"/>
    </row>
    <row r="79" s="105" customFormat="1" spans="1:17">
      <c r="A79" s="9">
        <v>78</v>
      </c>
      <c r="B79" s="7" t="s">
        <v>177</v>
      </c>
      <c r="C79" s="7" t="s">
        <v>971</v>
      </c>
      <c r="D79" s="7" t="s">
        <v>828</v>
      </c>
      <c r="E79" s="7" t="s">
        <v>797</v>
      </c>
      <c r="F79" s="7">
        <v>21413.97</v>
      </c>
      <c r="G79" s="7">
        <v>4104.32</v>
      </c>
      <c r="H79" s="7">
        <v>17309.65</v>
      </c>
      <c r="I79" s="7">
        <v>1</v>
      </c>
      <c r="J79" s="7" t="s">
        <v>50</v>
      </c>
      <c r="K79" s="7" t="s">
        <v>12</v>
      </c>
      <c r="L79" s="7" t="s">
        <v>892</v>
      </c>
      <c r="M79" s="7" t="s">
        <v>800</v>
      </c>
      <c r="N79" s="7" t="s">
        <v>972</v>
      </c>
      <c r="O79" s="213" t="s">
        <v>973</v>
      </c>
      <c r="P79" s="7" t="s">
        <v>974</v>
      </c>
      <c r="Q79" s="7"/>
    </row>
    <row r="80" s="105" customFormat="1" spans="1:17">
      <c r="A80" s="3">
        <v>79</v>
      </c>
      <c r="B80" s="7" t="s">
        <v>177</v>
      </c>
      <c r="C80" s="7" t="s">
        <v>975</v>
      </c>
      <c r="D80" s="7" t="s">
        <v>828</v>
      </c>
      <c r="E80" s="7" t="s">
        <v>797</v>
      </c>
      <c r="F80" s="7">
        <v>26193.25</v>
      </c>
      <c r="G80" s="7">
        <v>5020.32</v>
      </c>
      <c r="H80" s="7">
        <v>21172.93</v>
      </c>
      <c r="I80" s="7">
        <v>1</v>
      </c>
      <c r="J80" s="7" t="s">
        <v>50</v>
      </c>
      <c r="K80" s="7" t="s">
        <v>12</v>
      </c>
      <c r="L80" s="7" t="s">
        <v>892</v>
      </c>
      <c r="M80" s="7" t="s">
        <v>800</v>
      </c>
      <c r="N80" s="7" t="s">
        <v>976</v>
      </c>
      <c r="O80" s="213" t="s">
        <v>977</v>
      </c>
      <c r="P80" s="7" t="s">
        <v>978</v>
      </c>
      <c r="Q80" s="7"/>
    </row>
    <row r="81" s="105" customFormat="1" spans="1:17">
      <c r="A81" s="9">
        <v>80</v>
      </c>
      <c r="B81" s="7" t="s">
        <v>177</v>
      </c>
      <c r="C81" s="7" t="s">
        <v>979</v>
      </c>
      <c r="D81" s="7" t="s">
        <v>828</v>
      </c>
      <c r="E81" s="7" t="s">
        <v>797</v>
      </c>
      <c r="F81" s="7">
        <v>29055.72</v>
      </c>
      <c r="G81" s="7">
        <v>5569.1</v>
      </c>
      <c r="H81" s="7">
        <v>23486.62</v>
      </c>
      <c r="I81" s="7">
        <v>1</v>
      </c>
      <c r="J81" s="7" t="s">
        <v>50</v>
      </c>
      <c r="K81" s="7" t="s">
        <v>12</v>
      </c>
      <c r="L81" s="7" t="s">
        <v>892</v>
      </c>
      <c r="M81" s="7" t="s">
        <v>800</v>
      </c>
      <c r="N81" s="7" t="s">
        <v>980</v>
      </c>
      <c r="O81" s="213" t="s">
        <v>981</v>
      </c>
      <c r="P81" s="7" t="s">
        <v>982</v>
      </c>
      <c r="Q81" s="7"/>
    </row>
    <row r="82" s="105" customFormat="1" spans="1:17">
      <c r="A82" s="3">
        <v>81</v>
      </c>
      <c r="B82" s="7" t="s">
        <v>177</v>
      </c>
      <c r="C82" s="7" t="s">
        <v>983</v>
      </c>
      <c r="D82" s="7" t="s">
        <v>828</v>
      </c>
      <c r="E82" s="7" t="s">
        <v>797</v>
      </c>
      <c r="F82" s="7">
        <v>1231.75</v>
      </c>
      <c r="G82" s="7">
        <v>236.09</v>
      </c>
      <c r="H82" s="7">
        <v>995.66</v>
      </c>
      <c r="I82" s="7">
        <v>1</v>
      </c>
      <c r="J82" s="7" t="s">
        <v>50</v>
      </c>
      <c r="K82" s="7" t="s">
        <v>12</v>
      </c>
      <c r="L82" s="7" t="s">
        <v>909</v>
      </c>
      <c r="M82" s="7" t="s">
        <v>800</v>
      </c>
      <c r="N82" s="7" t="s">
        <v>984</v>
      </c>
      <c r="O82" s="213" t="s">
        <v>985</v>
      </c>
      <c r="P82" s="7" t="s">
        <v>986</v>
      </c>
      <c r="Q82" s="7"/>
    </row>
    <row r="83" s="105" customFormat="1" spans="1:17">
      <c r="A83" s="9">
        <v>82</v>
      </c>
      <c r="B83" s="7" t="s">
        <v>177</v>
      </c>
      <c r="C83" s="7" t="s">
        <v>987</v>
      </c>
      <c r="D83" s="7" t="s">
        <v>828</v>
      </c>
      <c r="E83" s="7" t="s">
        <v>797</v>
      </c>
      <c r="F83" s="7">
        <v>3965.78</v>
      </c>
      <c r="G83" s="7">
        <v>760.03</v>
      </c>
      <c r="H83" s="7">
        <v>3205.75</v>
      </c>
      <c r="I83" s="7">
        <v>1</v>
      </c>
      <c r="J83" s="7" t="s">
        <v>50</v>
      </c>
      <c r="K83" s="7" t="s">
        <v>12</v>
      </c>
      <c r="L83" s="7" t="s">
        <v>988</v>
      </c>
      <c r="M83" s="7" t="s">
        <v>800</v>
      </c>
      <c r="N83" s="7" t="s">
        <v>870</v>
      </c>
      <c r="O83" s="213" t="s">
        <v>871</v>
      </c>
      <c r="P83" s="7" t="s">
        <v>989</v>
      </c>
      <c r="Q83" s="7"/>
    </row>
    <row r="84" s="105" customFormat="1" spans="1:17">
      <c r="A84" s="3">
        <v>83</v>
      </c>
      <c r="B84" s="7" t="s">
        <v>177</v>
      </c>
      <c r="C84" s="7" t="s">
        <v>990</v>
      </c>
      <c r="D84" s="7" t="s">
        <v>828</v>
      </c>
      <c r="E84" s="7" t="s">
        <v>797</v>
      </c>
      <c r="F84" s="7">
        <v>24558.31</v>
      </c>
      <c r="G84" s="7">
        <v>4707.06</v>
      </c>
      <c r="H84" s="7">
        <v>19851.25</v>
      </c>
      <c r="I84" s="7">
        <v>1</v>
      </c>
      <c r="J84" s="7" t="s">
        <v>50</v>
      </c>
      <c r="K84" s="7" t="s">
        <v>12</v>
      </c>
      <c r="L84" s="7" t="s">
        <v>892</v>
      </c>
      <c r="M84" s="7" t="s">
        <v>624</v>
      </c>
      <c r="N84" s="7" t="s">
        <v>991</v>
      </c>
      <c r="O84" s="213" t="s">
        <v>992</v>
      </c>
      <c r="P84" s="7" t="s">
        <v>993</v>
      </c>
      <c r="Q84" s="7"/>
    </row>
    <row r="85" s="105" customFormat="1" spans="1:17">
      <c r="A85" s="9">
        <v>84</v>
      </c>
      <c r="B85" s="7" t="s">
        <v>177</v>
      </c>
      <c r="C85" s="7" t="s">
        <v>994</v>
      </c>
      <c r="D85" s="7" t="s">
        <v>797</v>
      </c>
      <c r="E85" s="7" t="s">
        <v>797</v>
      </c>
      <c r="F85" s="7">
        <v>16803.6</v>
      </c>
      <c r="G85" s="7">
        <v>3638.31</v>
      </c>
      <c r="H85" s="7">
        <v>13165.29</v>
      </c>
      <c r="I85" s="7">
        <v>1</v>
      </c>
      <c r="J85" s="7" t="s">
        <v>798</v>
      </c>
      <c r="K85" s="7" t="s">
        <v>12</v>
      </c>
      <c r="L85" s="7" t="s">
        <v>799</v>
      </c>
      <c r="M85" s="7" t="s">
        <v>800</v>
      </c>
      <c r="N85" s="7" t="s">
        <v>995</v>
      </c>
      <c r="O85" s="213" t="s">
        <v>996</v>
      </c>
      <c r="P85" s="7" t="s">
        <v>997</v>
      </c>
      <c r="Q85" s="7"/>
    </row>
    <row r="86" s="105" customFormat="1" spans="1:17">
      <c r="A86" s="3">
        <v>85</v>
      </c>
      <c r="B86" s="7" t="s">
        <v>177</v>
      </c>
      <c r="C86" s="7" t="s">
        <v>998</v>
      </c>
      <c r="D86" s="7" t="s">
        <v>797</v>
      </c>
      <c r="E86" s="7" t="s">
        <v>797</v>
      </c>
      <c r="F86" s="7">
        <v>4332.91</v>
      </c>
      <c r="G86" s="7">
        <v>945.47</v>
      </c>
      <c r="H86" s="7">
        <v>3387.44</v>
      </c>
      <c r="I86" s="7">
        <v>1</v>
      </c>
      <c r="J86" s="7" t="s">
        <v>798</v>
      </c>
      <c r="K86" s="7" t="s">
        <v>12</v>
      </c>
      <c r="L86" s="7" t="s">
        <v>999</v>
      </c>
      <c r="M86" s="7" t="s">
        <v>624</v>
      </c>
      <c r="N86" s="7" t="s">
        <v>1000</v>
      </c>
      <c r="O86" s="213" t="s">
        <v>1001</v>
      </c>
      <c r="P86" s="7" t="s">
        <v>1002</v>
      </c>
      <c r="Q86" s="7"/>
    </row>
    <row r="87" s="105" customFormat="1" spans="1:17">
      <c r="A87" s="9">
        <v>86</v>
      </c>
      <c r="B87" s="7" t="s">
        <v>177</v>
      </c>
      <c r="C87" s="7" t="s">
        <v>1003</v>
      </c>
      <c r="D87" s="7" t="s">
        <v>797</v>
      </c>
      <c r="E87" s="7" t="s">
        <v>797</v>
      </c>
      <c r="F87" s="7">
        <v>5633.01</v>
      </c>
      <c r="G87" s="7">
        <v>1014.25</v>
      </c>
      <c r="H87" s="7">
        <v>4618.76</v>
      </c>
      <c r="I87" s="7">
        <v>1</v>
      </c>
      <c r="J87" s="7" t="s">
        <v>798</v>
      </c>
      <c r="K87" s="7" t="s">
        <v>12</v>
      </c>
      <c r="L87" s="7" t="s">
        <v>999</v>
      </c>
      <c r="M87" s="7" t="s">
        <v>800</v>
      </c>
      <c r="N87" s="7" t="s">
        <v>1004</v>
      </c>
      <c r="O87" s="213" t="s">
        <v>1005</v>
      </c>
      <c r="P87" s="7" t="s">
        <v>1006</v>
      </c>
      <c r="Q87" s="7"/>
    </row>
    <row r="88" s="105" customFormat="1" spans="1:17">
      <c r="A88" s="3">
        <v>87</v>
      </c>
      <c r="B88" s="7" t="s">
        <v>177</v>
      </c>
      <c r="C88" s="7" t="s">
        <v>1007</v>
      </c>
      <c r="D88" s="7" t="s">
        <v>797</v>
      </c>
      <c r="E88" s="7" t="s">
        <v>797</v>
      </c>
      <c r="F88" s="7">
        <v>10509.29</v>
      </c>
      <c r="G88" s="7">
        <v>2142.15</v>
      </c>
      <c r="H88" s="7">
        <v>8367.14</v>
      </c>
      <c r="I88" s="7">
        <v>1</v>
      </c>
      <c r="J88" s="7" t="s">
        <v>798</v>
      </c>
      <c r="K88" s="7" t="s">
        <v>12</v>
      </c>
      <c r="L88" s="7" t="s">
        <v>1008</v>
      </c>
      <c r="M88" s="7" t="s">
        <v>800</v>
      </c>
      <c r="N88" s="7" t="s">
        <v>1009</v>
      </c>
      <c r="O88" s="213" t="s">
        <v>1010</v>
      </c>
      <c r="P88" s="7" t="s">
        <v>1011</v>
      </c>
      <c r="Q88" s="7"/>
    </row>
    <row r="89" s="105" customFormat="1" spans="1:17">
      <c r="A89" s="9">
        <v>88</v>
      </c>
      <c r="B89" s="7" t="s">
        <v>177</v>
      </c>
      <c r="C89" s="7" t="s">
        <v>1012</v>
      </c>
      <c r="D89" s="7" t="s">
        <v>797</v>
      </c>
      <c r="E89" s="7" t="s">
        <v>797</v>
      </c>
      <c r="F89" s="7">
        <v>52168</v>
      </c>
      <c r="G89" s="7">
        <v>12943.35</v>
      </c>
      <c r="H89" s="7">
        <v>39224.65</v>
      </c>
      <c r="I89" s="7">
        <v>1</v>
      </c>
      <c r="J89" s="7" t="s">
        <v>798</v>
      </c>
      <c r="K89" s="7" t="s">
        <v>12</v>
      </c>
      <c r="L89" s="7" t="s">
        <v>1008</v>
      </c>
      <c r="M89" s="7" t="s">
        <v>800</v>
      </c>
      <c r="N89" s="7" t="s">
        <v>1013</v>
      </c>
      <c r="O89" s="213" t="s">
        <v>1014</v>
      </c>
      <c r="P89" s="7" t="s">
        <v>1015</v>
      </c>
      <c r="Q89" s="7"/>
    </row>
    <row r="90" s="105" customFormat="1" spans="1:17">
      <c r="A90" s="3">
        <v>89</v>
      </c>
      <c r="B90" s="7" t="s">
        <v>177</v>
      </c>
      <c r="C90" s="7" t="s">
        <v>1016</v>
      </c>
      <c r="D90" s="7" t="s">
        <v>797</v>
      </c>
      <c r="E90" s="7" t="s">
        <v>797</v>
      </c>
      <c r="F90" s="7">
        <v>45780.17</v>
      </c>
      <c r="G90" s="7">
        <v>12153.44</v>
      </c>
      <c r="H90" s="7">
        <v>33626.73</v>
      </c>
      <c r="I90" s="7">
        <v>1</v>
      </c>
      <c r="J90" s="7" t="s">
        <v>798</v>
      </c>
      <c r="K90" s="7" t="s">
        <v>12</v>
      </c>
      <c r="L90" s="7" t="s">
        <v>1017</v>
      </c>
      <c r="M90" s="7" t="s">
        <v>800</v>
      </c>
      <c r="N90" s="7" t="s">
        <v>1018</v>
      </c>
      <c r="O90" s="213" t="s">
        <v>1019</v>
      </c>
      <c r="P90" s="7" t="s">
        <v>1020</v>
      </c>
      <c r="Q90" s="7"/>
    </row>
    <row r="91" s="105" customFormat="1" spans="1:17">
      <c r="A91" s="9">
        <v>90</v>
      </c>
      <c r="B91" s="7" t="s">
        <v>177</v>
      </c>
      <c r="C91" s="7" t="s">
        <v>1021</v>
      </c>
      <c r="D91" s="7" t="s">
        <v>797</v>
      </c>
      <c r="E91" s="7" t="s">
        <v>797</v>
      </c>
      <c r="F91" s="7">
        <v>42772.14</v>
      </c>
      <c r="G91" s="7">
        <v>14289.08</v>
      </c>
      <c r="H91" s="7">
        <v>28483.06</v>
      </c>
      <c r="I91" s="7">
        <v>1</v>
      </c>
      <c r="J91" s="7" t="s">
        <v>798</v>
      </c>
      <c r="K91" s="7" t="s">
        <v>12</v>
      </c>
      <c r="L91" s="7" t="s">
        <v>560</v>
      </c>
      <c r="M91" s="7" t="s">
        <v>800</v>
      </c>
      <c r="N91" s="7" t="s">
        <v>1022</v>
      </c>
      <c r="O91" s="213" t="s">
        <v>1023</v>
      </c>
      <c r="P91" s="7" t="s">
        <v>1024</v>
      </c>
      <c r="Q91" s="7"/>
    </row>
    <row r="92" s="105" customFormat="1" spans="1:17">
      <c r="A92" s="3">
        <v>91</v>
      </c>
      <c r="B92" s="7" t="s">
        <v>177</v>
      </c>
      <c r="C92" s="7" t="s">
        <v>1025</v>
      </c>
      <c r="D92" s="7" t="s">
        <v>797</v>
      </c>
      <c r="E92" s="7" t="s">
        <v>797</v>
      </c>
      <c r="F92" s="7">
        <v>6564.94</v>
      </c>
      <c r="G92" s="7">
        <v>2513.47</v>
      </c>
      <c r="H92" s="7">
        <v>4051.47</v>
      </c>
      <c r="I92" s="7">
        <v>1</v>
      </c>
      <c r="J92" s="7" t="s">
        <v>798</v>
      </c>
      <c r="K92" s="7" t="s">
        <v>12</v>
      </c>
      <c r="L92" s="7" t="s">
        <v>560</v>
      </c>
      <c r="M92" s="7" t="s">
        <v>800</v>
      </c>
      <c r="N92" s="7" t="s">
        <v>1026</v>
      </c>
      <c r="O92" s="213" t="s">
        <v>1027</v>
      </c>
      <c r="P92" s="7" t="s">
        <v>1028</v>
      </c>
      <c r="Q92" s="7"/>
    </row>
    <row r="93" s="105" customFormat="1" spans="1:17">
      <c r="A93" s="9">
        <v>92</v>
      </c>
      <c r="B93" s="7" t="s">
        <v>177</v>
      </c>
      <c r="C93" s="7" t="s">
        <v>1029</v>
      </c>
      <c r="D93" s="7" t="s">
        <v>714</v>
      </c>
      <c r="E93" s="7" t="s">
        <v>714</v>
      </c>
      <c r="F93" s="7">
        <v>424.78</v>
      </c>
      <c r="G93" s="7">
        <v>24.17</v>
      </c>
      <c r="H93" s="7">
        <v>400.61</v>
      </c>
      <c r="I93" s="7">
        <v>1</v>
      </c>
      <c r="J93" s="7" t="s">
        <v>40</v>
      </c>
      <c r="K93" s="7" t="s">
        <v>12</v>
      </c>
      <c r="L93" s="7" t="s">
        <v>1030</v>
      </c>
      <c r="M93" s="7" t="s">
        <v>800</v>
      </c>
      <c r="N93" s="7" t="s">
        <v>1031</v>
      </c>
      <c r="O93" s="213" t="s">
        <v>1032</v>
      </c>
      <c r="P93" s="7" t="s">
        <v>1033</v>
      </c>
      <c r="Q93" s="7"/>
    </row>
    <row r="94" s="105" customFormat="1" spans="1:17">
      <c r="A94" s="3">
        <v>93</v>
      </c>
      <c r="B94" s="7" t="s">
        <v>177</v>
      </c>
      <c r="C94" s="7" t="s">
        <v>1034</v>
      </c>
      <c r="D94" s="7" t="s">
        <v>797</v>
      </c>
      <c r="E94" s="7" t="s">
        <v>797</v>
      </c>
      <c r="F94" s="7">
        <v>30770.89</v>
      </c>
      <c r="G94" s="7">
        <v>15091.86</v>
      </c>
      <c r="H94" s="7">
        <v>15679.03</v>
      </c>
      <c r="I94" s="7">
        <v>1</v>
      </c>
      <c r="J94" s="7" t="s">
        <v>798</v>
      </c>
      <c r="K94" s="7" t="s">
        <v>12</v>
      </c>
      <c r="L94" s="7" t="s">
        <v>1035</v>
      </c>
      <c r="M94" s="7" t="s">
        <v>800</v>
      </c>
      <c r="N94" s="7" t="s">
        <v>1036</v>
      </c>
      <c r="O94" s="213" t="s">
        <v>1037</v>
      </c>
      <c r="P94" s="7" t="s">
        <v>1038</v>
      </c>
      <c r="Q94" s="7"/>
    </row>
    <row r="95" s="105" customFormat="1" spans="1:17">
      <c r="A95" s="9">
        <v>94</v>
      </c>
      <c r="B95" s="7" t="s">
        <v>177</v>
      </c>
      <c r="C95" s="7" t="s">
        <v>1039</v>
      </c>
      <c r="D95" s="7" t="s">
        <v>797</v>
      </c>
      <c r="E95" s="7" t="s">
        <v>797</v>
      </c>
      <c r="F95" s="7">
        <v>1227.27</v>
      </c>
      <c r="G95" s="7">
        <v>613.5</v>
      </c>
      <c r="H95" s="7">
        <v>613.77</v>
      </c>
      <c r="I95" s="7">
        <v>1</v>
      </c>
      <c r="J95" s="7" t="s">
        <v>798</v>
      </c>
      <c r="K95" s="7" t="s">
        <v>12</v>
      </c>
      <c r="L95" s="7" t="s">
        <v>1040</v>
      </c>
      <c r="M95" s="7" t="s">
        <v>800</v>
      </c>
      <c r="N95" s="7" t="s">
        <v>1041</v>
      </c>
      <c r="O95" s="213" t="s">
        <v>1042</v>
      </c>
      <c r="P95" s="7" t="s">
        <v>1043</v>
      </c>
      <c r="Q95" s="7"/>
    </row>
    <row r="96" s="105" customFormat="1" spans="1:17">
      <c r="A96" s="3">
        <v>95</v>
      </c>
      <c r="B96" s="7" t="s">
        <v>177</v>
      </c>
      <c r="C96" s="7" t="s">
        <v>1044</v>
      </c>
      <c r="D96" s="7" t="s">
        <v>216</v>
      </c>
      <c r="E96" s="7" t="s">
        <v>216</v>
      </c>
      <c r="F96" s="7">
        <v>2594.87</v>
      </c>
      <c r="G96" s="7">
        <v>602.17</v>
      </c>
      <c r="H96" s="7">
        <v>1992.7</v>
      </c>
      <c r="I96" s="7">
        <v>1</v>
      </c>
      <c r="J96" s="7" t="s">
        <v>106</v>
      </c>
      <c r="K96" s="7" t="s">
        <v>12</v>
      </c>
      <c r="L96" s="7" t="s">
        <v>217</v>
      </c>
      <c r="M96" s="7" t="s">
        <v>754</v>
      </c>
      <c r="N96" s="7" t="s">
        <v>1045</v>
      </c>
      <c r="O96" s="213" t="s">
        <v>1046</v>
      </c>
      <c r="P96" s="7" t="s">
        <v>1047</v>
      </c>
      <c r="Q96" s="7"/>
    </row>
    <row r="97" s="105" customFormat="1" spans="1:17">
      <c r="A97" s="9">
        <v>96</v>
      </c>
      <c r="B97" s="7" t="s">
        <v>177</v>
      </c>
      <c r="C97" s="7" t="s">
        <v>1048</v>
      </c>
      <c r="D97" s="7" t="s">
        <v>797</v>
      </c>
      <c r="E97" s="7" t="s">
        <v>797</v>
      </c>
      <c r="F97" s="7">
        <v>8164.06</v>
      </c>
      <c r="G97" s="7">
        <v>4558.34</v>
      </c>
      <c r="H97" s="7">
        <v>3605.72</v>
      </c>
      <c r="I97" s="7">
        <v>1</v>
      </c>
      <c r="J97" s="7" t="s">
        <v>798</v>
      </c>
      <c r="K97" s="7" t="s">
        <v>12</v>
      </c>
      <c r="L97" s="7" t="s">
        <v>1049</v>
      </c>
      <c r="M97" s="7" t="s">
        <v>800</v>
      </c>
      <c r="N97" s="7" t="s">
        <v>1050</v>
      </c>
      <c r="O97" s="213" t="s">
        <v>1051</v>
      </c>
      <c r="P97" s="7" t="s">
        <v>1052</v>
      </c>
      <c r="Q97" s="7"/>
    </row>
    <row r="98" s="105" customFormat="1" spans="1:17">
      <c r="A98" s="3">
        <v>97</v>
      </c>
      <c r="B98" s="7" t="s">
        <v>177</v>
      </c>
      <c r="C98" s="7" t="s">
        <v>1053</v>
      </c>
      <c r="D98" s="7" t="s">
        <v>797</v>
      </c>
      <c r="E98" s="7" t="s">
        <v>797</v>
      </c>
      <c r="F98" s="7">
        <v>27207.24</v>
      </c>
      <c r="G98" s="7">
        <v>15644.02</v>
      </c>
      <c r="H98" s="7">
        <v>11563.22</v>
      </c>
      <c r="I98" s="7">
        <v>1</v>
      </c>
      <c r="J98" s="7" t="s">
        <v>798</v>
      </c>
      <c r="K98" s="7" t="s">
        <v>12</v>
      </c>
      <c r="L98" s="7" t="s">
        <v>1035</v>
      </c>
      <c r="M98" s="7" t="s">
        <v>624</v>
      </c>
      <c r="N98" s="7" t="s">
        <v>1054</v>
      </c>
      <c r="O98" s="213" t="s">
        <v>1055</v>
      </c>
      <c r="P98" s="7" t="s">
        <v>1056</v>
      </c>
      <c r="Q98" s="7"/>
    </row>
    <row r="99" s="105" customFormat="1" spans="1:17">
      <c r="A99" s="9">
        <v>98</v>
      </c>
      <c r="B99" s="7" t="s">
        <v>177</v>
      </c>
      <c r="C99" s="7" t="s">
        <v>1057</v>
      </c>
      <c r="D99" s="7" t="s">
        <v>797</v>
      </c>
      <c r="E99" s="7" t="s">
        <v>797</v>
      </c>
      <c r="F99" s="7">
        <v>7560.47</v>
      </c>
      <c r="G99" s="7">
        <v>4392.85</v>
      </c>
      <c r="H99" s="7">
        <v>3167.62</v>
      </c>
      <c r="I99" s="7">
        <v>1</v>
      </c>
      <c r="J99" s="7" t="s">
        <v>798</v>
      </c>
      <c r="K99" s="7" t="s">
        <v>12</v>
      </c>
      <c r="L99" s="7" t="s">
        <v>1058</v>
      </c>
      <c r="M99" s="7" t="s">
        <v>800</v>
      </c>
      <c r="N99" s="7" t="s">
        <v>1059</v>
      </c>
      <c r="O99" s="213" t="s">
        <v>1060</v>
      </c>
      <c r="P99" s="7" t="s">
        <v>1061</v>
      </c>
      <c r="Q99" s="7"/>
    </row>
    <row r="100" s="105" customFormat="1" spans="1:17">
      <c r="A100" s="3">
        <v>99</v>
      </c>
      <c r="B100" s="7" t="s">
        <v>177</v>
      </c>
      <c r="C100" s="7" t="s">
        <v>1062</v>
      </c>
      <c r="D100" s="7" t="s">
        <v>797</v>
      </c>
      <c r="E100" s="7" t="s">
        <v>797</v>
      </c>
      <c r="F100" s="7">
        <v>9709.33</v>
      </c>
      <c r="G100" s="7">
        <v>5987.47</v>
      </c>
      <c r="H100" s="7">
        <v>3721.86</v>
      </c>
      <c r="I100" s="7">
        <v>1</v>
      </c>
      <c r="J100" s="7" t="s">
        <v>798</v>
      </c>
      <c r="K100" s="7" t="s">
        <v>12</v>
      </c>
      <c r="L100" s="7" t="s">
        <v>1049</v>
      </c>
      <c r="M100" s="7" t="s">
        <v>624</v>
      </c>
      <c r="N100" s="7" t="s">
        <v>1063</v>
      </c>
      <c r="O100" s="213" t="s">
        <v>1064</v>
      </c>
      <c r="P100" s="7" t="s">
        <v>1065</v>
      </c>
      <c r="Q100" s="7"/>
    </row>
    <row r="101" s="105" customFormat="1" spans="1:17">
      <c r="A101" s="9">
        <v>100</v>
      </c>
      <c r="B101" s="7" t="s">
        <v>177</v>
      </c>
      <c r="C101" s="7" t="s">
        <v>1066</v>
      </c>
      <c r="D101" s="7" t="s">
        <v>797</v>
      </c>
      <c r="E101" s="7" t="s">
        <v>797</v>
      </c>
      <c r="F101" s="7">
        <v>3088.51</v>
      </c>
      <c r="G101" s="7">
        <v>1904.47</v>
      </c>
      <c r="H101" s="7">
        <v>1184.04</v>
      </c>
      <c r="I101" s="7">
        <v>1</v>
      </c>
      <c r="J101" s="7" t="s">
        <v>798</v>
      </c>
      <c r="K101" s="7" t="s">
        <v>12</v>
      </c>
      <c r="L101" s="7" t="s">
        <v>1058</v>
      </c>
      <c r="M101" s="7" t="s">
        <v>800</v>
      </c>
      <c r="N101" s="7" t="s">
        <v>1067</v>
      </c>
      <c r="O101" s="213" t="s">
        <v>1068</v>
      </c>
      <c r="P101" s="7" t="s">
        <v>1069</v>
      </c>
      <c r="Q101" s="7"/>
    </row>
    <row r="102" s="105" customFormat="1" spans="1:17">
      <c r="A102" s="3">
        <v>101</v>
      </c>
      <c r="B102" s="7" t="s">
        <v>177</v>
      </c>
      <c r="C102" s="7" t="s">
        <v>1070</v>
      </c>
      <c r="D102" s="7" t="s">
        <v>797</v>
      </c>
      <c r="E102" s="7" t="s">
        <v>797</v>
      </c>
      <c r="F102" s="7">
        <v>11778.14</v>
      </c>
      <c r="G102" s="7">
        <v>7065.26</v>
      </c>
      <c r="H102" s="7">
        <v>4712.88</v>
      </c>
      <c r="I102" s="7">
        <v>1</v>
      </c>
      <c r="J102" s="7" t="s">
        <v>798</v>
      </c>
      <c r="K102" s="7" t="s">
        <v>12</v>
      </c>
      <c r="L102" s="7" t="s">
        <v>1058</v>
      </c>
      <c r="M102" s="7" t="s">
        <v>800</v>
      </c>
      <c r="N102" s="7" t="s">
        <v>1071</v>
      </c>
      <c r="O102" s="213" t="s">
        <v>1072</v>
      </c>
      <c r="P102" s="7" t="s">
        <v>1073</v>
      </c>
      <c r="Q102" s="7"/>
    </row>
    <row r="103" s="105" customFormat="1" spans="1:17">
      <c r="A103" s="9">
        <v>102</v>
      </c>
      <c r="B103" s="7" t="s">
        <v>177</v>
      </c>
      <c r="C103" s="7" t="s">
        <v>1074</v>
      </c>
      <c r="D103" s="7" t="s">
        <v>797</v>
      </c>
      <c r="E103" s="7" t="s">
        <v>797</v>
      </c>
      <c r="F103" s="7">
        <v>16041.05</v>
      </c>
      <c r="G103" s="7">
        <v>10426.07</v>
      </c>
      <c r="H103" s="7">
        <v>5614.98</v>
      </c>
      <c r="I103" s="7">
        <v>1</v>
      </c>
      <c r="J103" s="7" t="s">
        <v>798</v>
      </c>
      <c r="K103" s="7" t="s">
        <v>12</v>
      </c>
      <c r="L103" s="7" t="s">
        <v>1075</v>
      </c>
      <c r="M103" s="7" t="s">
        <v>624</v>
      </c>
      <c r="N103" s="7" t="s">
        <v>1076</v>
      </c>
      <c r="O103" s="213" t="s">
        <v>1077</v>
      </c>
      <c r="P103" s="7" t="s">
        <v>1078</v>
      </c>
      <c r="Q103" s="7"/>
    </row>
    <row r="104" s="105" customFormat="1" spans="1:17">
      <c r="A104" s="3">
        <v>103</v>
      </c>
      <c r="B104" s="7" t="s">
        <v>177</v>
      </c>
      <c r="C104" s="7" t="s">
        <v>1079</v>
      </c>
      <c r="D104" s="7" t="s">
        <v>797</v>
      </c>
      <c r="E104" s="7" t="s">
        <v>797</v>
      </c>
      <c r="F104" s="7">
        <v>5146.03</v>
      </c>
      <c r="G104" s="7">
        <v>3302.14</v>
      </c>
      <c r="H104" s="7">
        <v>1843.89</v>
      </c>
      <c r="I104" s="7">
        <v>1</v>
      </c>
      <c r="J104" s="7" t="s">
        <v>798</v>
      </c>
      <c r="K104" s="7" t="s">
        <v>12</v>
      </c>
      <c r="L104" s="7" t="s">
        <v>1058</v>
      </c>
      <c r="M104" s="7" t="s">
        <v>800</v>
      </c>
      <c r="N104" s="7" t="s">
        <v>1080</v>
      </c>
      <c r="O104" s="213" t="s">
        <v>1081</v>
      </c>
      <c r="P104" s="7" t="s">
        <v>1082</v>
      </c>
      <c r="Q104" s="7"/>
    </row>
    <row r="105" s="105" customFormat="1" spans="1:17">
      <c r="A105" s="9">
        <v>104</v>
      </c>
      <c r="B105" s="7" t="s">
        <v>177</v>
      </c>
      <c r="C105" s="7" t="s">
        <v>1083</v>
      </c>
      <c r="D105" s="7" t="s">
        <v>797</v>
      </c>
      <c r="E105" s="7" t="s">
        <v>797</v>
      </c>
      <c r="F105" s="7">
        <v>130</v>
      </c>
      <c r="G105" s="7">
        <v>91.12</v>
      </c>
      <c r="H105" s="7">
        <v>38.88</v>
      </c>
      <c r="I105" s="7">
        <v>1</v>
      </c>
      <c r="J105" s="7" t="s">
        <v>798</v>
      </c>
      <c r="K105" s="7" t="s">
        <v>12</v>
      </c>
      <c r="L105" s="7" t="s">
        <v>583</v>
      </c>
      <c r="M105" s="7" t="s">
        <v>800</v>
      </c>
      <c r="N105" s="7" t="s">
        <v>1084</v>
      </c>
      <c r="O105" s="213" t="s">
        <v>1085</v>
      </c>
      <c r="P105" s="7" t="s">
        <v>1086</v>
      </c>
      <c r="Q105" s="7"/>
    </row>
    <row r="106" s="105" customFormat="1" spans="1:17">
      <c r="A106" s="3">
        <v>105</v>
      </c>
      <c r="B106" s="7" t="s">
        <v>177</v>
      </c>
      <c r="C106" s="7" t="s">
        <v>1087</v>
      </c>
      <c r="D106" s="7" t="s">
        <v>797</v>
      </c>
      <c r="E106" s="7" t="s">
        <v>797</v>
      </c>
      <c r="F106" s="7">
        <v>130</v>
      </c>
      <c r="G106" s="7">
        <v>91.12</v>
      </c>
      <c r="H106" s="7">
        <v>38.88</v>
      </c>
      <c r="I106" s="7">
        <v>1</v>
      </c>
      <c r="J106" s="7" t="s">
        <v>798</v>
      </c>
      <c r="K106" s="7" t="s">
        <v>12</v>
      </c>
      <c r="L106" s="7" t="s">
        <v>583</v>
      </c>
      <c r="M106" s="7" t="s">
        <v>800</v>
      </c>
      <c r="N106" s="7" t="s">
        <v>1088</v>
      </c>
      <c r="O106" s="213" t="s">
        <v>1089</v>
      </c>
      <c r="P106" s="7" t="s">
        <v>1090</v>
      </c>
      <c r="Q106" s="7"/>
    </row>
    <row r="107" s="105" customFormat="1" spans="1:17">
      <c r="A107" s="9">
        <v>106</v>
      </c>
      <c r="B107" s="7" t="s">
        <v>177</v>
      </c>
      <c r="C107" s="7" t="s">
        <v>1091</v>
      </c>
      <c r="D107" s="7" t="s">
        <v>797</v>
      </c>
      <c r="E107" s="7" t="s">
        <v>797</v>
      </c>
      <c r="F107" s="7">
        <v>130</v>
      </c>
      <c r="G107" s="7">
        <v>91.12</v>
      </c>
      <c r="H107" s="7">
        <v>38.88</v>
      </c>
      <c r="I107" s="7">
        <v>1</v>
      </c>
      <c r="J107" s="7" t="s">
        <v>798</v>
      </c>
      <c r="K107" s="7" t="s">
        <v>12</v>
      </c>
      <c r="L107" s="7" t="s">
        <v>583</v>
      </c>
      <c r="M107" s="7" t="s">
        <v>800</v>
      </c>
      <c r="N107" s="7" t="s">
        <v>968</v>
      </c>
      <c r="O107" s="213" t="s">
        <v>969</v>
      </c>
      <c r="P107" s="7" t="s">
        <v>1092</v>
      </c>
      <c r="Q107" s="7"/>
    </row>
    <row r="108" s="105" customFormat="1" spans="1:17">
      <c r="A108" s="3">
        <v>107</v>
      </c>
      <c r="B108" s="7" t="s">
        <v>177</v>
      </c>
      <c r="C108" s="7" t="s">
        <v>1093</v>
      </c>
      <c r="D108" s="7" t="s">
        <v>797</v>
      </c>
      <c r="E108" s="7" t="s">
        <v>797</v>
      </c>
      <c r="F108" s="7">
        <v>3029.9</v>
      </c>
      <c r="G108" s="7">
        <v>2118.9</v>
      </c>
      <c r="H108" s="7">
        <v>911</v>
      </c>
      <c r="I108" s="7">
        <v>1</v>
      </c>
      <c r="J108" s="7" t="s">
        <v>798</v>
      </c>
      <c r="K108" s="7" t="s">
        <v>12</v>
      </c>
      <c r="L108" s="7" t="s">
        <v>1075</v>
      </c>
      <c r="M108" s="7" t="s">
        <v>800</v>
      </c>
      <c r="N108" s="7" t="s">
        <v>1094</v>
      </c>
      <c r="O108" s="213" t="s">
        <v>1095</v>
      </c>
      <c r="P108" s="7" t="s">
        <v>1096</v>
      </c>
      <c r="Q108" s="7"/>
    </row>
    <row r="109" s="105" customFormat="1" spans="1:17">
      <c r="A109" s="9">
        <v>108</v>
      </c>
      <c r="B109" s="7" t="s">
        <v>177</v>
      </c>
      <c r="C109" s="7" t="s">
        <v>1097</v>
      </c>
      <c r="D109" s="7" t="s">
        <v>797</v>
      </c>
      <c r="E109" s="7" t="s">
        <v>797</v>
      </c>
      <c r="F109" s="7">
        <v>4535.99</v>
      </c>
      <c r="G109" s="7">
        <v>3286.42</v>
      </c>
      <c r="H109" s="7">
        <v>1249.57</v>
      </c>
      <c r="I109" s="7">
        <v>1</v>
      </c>
      <c r="J109" s="7" t="s">
        <v>798</v>
      </c>
      <c r="K109" s="7" t="s">
        <v>12</v>
      </c>
      <c r="L109" s="7" t="s">
        <v>1058</v>
      </c>
      <c r="M109" s="7" t="s">
        <v>624</v>
      </c>
      <c r="N109" s="7" t="s">
        <v>1098</v>
      </c>
      <c r="O109" s="213" t="s">
        <v>1099</v>
      </c>
      <c r="P109" s="7" t="s">
        <v>1100</v>
      </c>
      <c r="Q109" s="7"/>
    </row>
    <row r="110" s="105" customFormat="1" spans="1:17">
      <c r="A110" s="3">
        <v>109</v>
      </c>
      <c r="B110" s="7" t="s">
        <v>177</v>
      </c>
      <c r="C110" s="7" t="s">
        <v>1101</v>
      </c>
      <c r="D110" s="7" t="s">
        <v>797</v>
      </c>
      <c r="E110" s="7" t="s">
        <v>797</v>
      </c>
      <c r="F110" s="7">
        <v>2575.93</v>
      </c>
      <c r="G110" s="7">
        <v>1910.92</v>
      </c>
      <c r="H110" s="7">
        <v>665.01</v>
      </c>
      <c r="I110" s="7">
        <v>1</v>
      </c>
      <c r="J110" s="7" t="s">
        <v>798</v>
      </c>
      <c r="K110" s="7" t="s">
        <v>12</v>
      </c>
      <c r="L110" s="7" t="s">
        <v>1049</v>
      </c>
      <c r="M110" s="7" t="s">
        <v>624</v>
      </c>
      <c r="N110" s="7" t="s">
        <v>1102</v>
      </c>
      <c r="O110" s="213" t="s">
        <v>1103</v>
      </c>
      <c r="P110" s="7" t="s">
        <v>1104</v>
      </c>
      <c r="Q110" s="7"/>
    </row>
    <row r="111" s="105" customFormat="1" spans="1:17">
      <c r="A111" s="9">
        <v>110</v>
      </c>
      <c r="B111" s="7" t="s">
        <v>177</v>
      </c>
      <c r="C111" s="7" t="s">
        <v>1105</v>
      </c>
      <c r="D111" s="7" t="s">
        <v>797</v>
      </c>
      <c r="E111" s="7" t="s">
        <v>797</v>
      </c>
      <c r="F111" s="7">
        <v>1028.96</v>
      </c>
      <c r="G111" s="7">
        <v>771.75</v>
      </c>
      <c r="H111" s="7">
        <v>257.21</v>
      </c>
      <c r="I111" s="7">
        <v>1</v>
      </c>
      <c r="J111" s="7" t="s">
        <v>798</v>
      </c>
      <c r="K111" s="7" t="s">
        <v>12</v>
      </c>
      <c r="L111" s="7" t="s">
        <v>1049</v>
      </c>
      <c r="M111" s="7" t="s">
        <v>624</v>
      </c>
      <c r="N111" s="7" t="s">
        <v>1106</v>
      </c>
      <c r="O111" s="213" t="s">
        <v>1107</v>
      </c>
      <c r="P111" s="7" t="s">
        <v>1108</v>
      </c>
      <c r="Q111" s="7"/>
    </row>
    <row r="112" s="105" customFormat="1" spans="1:17">
      <c r="A112" s="3">
        <v>111</v>
      </c>
      <c r="B112" s="7" t="s">
        <v>177</v>
      </c>
      <c r="C112" s="7" t="s">
        <v>1109</v>
      </c>
      <c r="D112" s="7" t="s">
        <v>797</v>
      </c>
      <c r="E112" s="7" t="s">
        <v>797</v>
      </c>
      <c r="F112" s="7">
        <v>2882.05</v>
      </c>
      <c r="G112" s="7">
        <v>2161.45</v>
      </c>
      <c r="H112" s="7">
        <v>720.6</v>
      </c>
      <c r="I112" s="7">
        <v>1</v>
      </c>
      <c r="J112" s="7" t="s">
        <v>798</v>
      </c>
      <c r="K112" s="7" t="s">
        <v>12</v>
      </c>
      <c r="L112" s="7" t="s">
        <v>1058</v>
      </c>
      <c r="M112" s="7" t="s">
        <v>800</v>
      </c>
      <c r="N112" s="7" t="s">
        <v>1110</v>
      </c>
      <c r="O112" s="213" t="s">
        <v>1111</v>
      </c>
      <c r="P112" s="7" t="s">
        <v>1112</v>
      </c>
      <c r="Q112" s="7"/>
    </row>
    <row r="113" s="105" customFormat="1" spans="1:17">
      <c r="A113" s="9">
        <v>112</v>
      </c>
      <c r="B113" s="7" t="s">
        <v>177</v>
      </c>
      <c r="C113" s="7" t="s">
        <v>1113</v>
      </c>
      <c r="D113" s="7" t="s">
        <v>797</v>
      </c>
      <c r="E113" s="7" t="s">
        <v>797</v>
      </c>
      <c r="F113" s="7">
        <v>2885.63</v>
      </c>
      <c r="G113" s="7">
        <v>2307.36</v>
      </c>
      <c r="H113" s="7">
        <v>578.27</v>
      </c>
      <c r="I113" s="7">
        <v>1</v>
      </c>
      <c r="J113" s="7" t="s">
        <v>798</v>
      </c>
      <c r="K113" s="7" t="s">
        <v>12</v>
      </c>
      <c r="L113" s="7" t="s">
        <v>1058</v>
      </c>
      <c r="M113" s="7" t="s">
        <v>800</v>
      </c>
      <c r="N113" s="7" t="s">
        <v>1114</v>
      </c>
      <c r="O113" s="213" t="s">
        <v>1115</v>
      </c>
      <c r="P113" s="7" t="s">
        <v>1116</v>
      </c>
      <c r="Q113" s="7"/>
    </row>
    <row r="114" s="105" customFormat="1" spans="1:17">
      <c r="A114" s="3">
        <v>113</v>
      </c>
      <c r="B114" s="7" t="s">
        <v>177</v>
      </c>
      <c r="C114" s="7" t="s">
        <v>1117</v>
      </c>
      <c r="D114" s="7" t="s">
        <v>784</v>
      </c>
      <c r="E114" s="7" t="s">
        <v>784</v>
      </c>
      <c r="F114" s="7">
        <v>1489.74</v>
      </c>
      <c r="G114" s="7">
        <v>1028.13</v>
      </c>
      <c r="H114" s="7">
        <v>461.61</v>
      </c>
      <c r="I114" s="7">
        <v>1</v>
      </c>
      <c r="J114" s="7" t="s">
        <v>40</v>
      </c>
      <c r="K114" s="7" t="s">
        <v>12</v>
      </c>
      <c r="L114" s="7" t="s">
        <v>433</v>
      </c>
      <c r="M114" s="7" t="s">
        <v>800</v>
      </c>
      <c r="N114" s="7" t="s">
        <v>1031</v>
      </c>
      <c r="O114" s="213" t="s">
        <v>1032</v>
      </c>
      <c r="P114" s="7" t="s">
        <v>1118</v>
      </c>
      <c r="Q114" s="7"/>
    </row>
    <row r="115" s="105" customFormat="1" spans="1:17">
      <c r="A115" s="9">
        <v>114</v>
      </c>
      <c r="B115" s="7" t="s">
        <v>177</v>
      </c>
      <c r="C115" s="7" t="s">
        <v>1119</v>
      </c>
      <c r="D115" s="7" t="s">
        <v>797</v>
      </c>
      <c r="E115" s="7" t="s">
        <v>797</v>
      </c>
      <c r="F115" s="7">
        <v>2301.38</v>
      </c>
      <c r="G115" s="7">
        <v>1860.24</v>
      </c>
      <c r="H115" s="7">
        <v>441.14</v>
      </c>
      <c r="I115" s="7">
        <v>1</v>
      </c>
      <c r="J115" s="7" t="s">
        <v>798</v>
      </c>
      <c r="K115" s="7" t="s">
        <v>12</v>
      </c>
      <c r="L115" s="7" t="s">
        <v>999</v>
      </c>
      <c r="M115" s="7" t="s">
        <v>624</v>
      </c>
      <c r="N115" s="7" t="s">
        <v>1076</v>
      </c>
      <c r="O115" s="213" t="s">
        <v>1077</v>
      </c>
      <c r="P115" s="7" t="s">
        <v>1120</v>
      </c>
      <c r="Q115" s="7"/>
    </row>
    <row r="116" s="105" customFormat="1" spans="1:17">
      <c r="A116" s="3">
        <v>115</v>
      </c>
      <c r="B116" s="7" t="s">
        <v>177</v>
      </c>
      <c r="C116" s="7" t="s">
        <v>1121</v>
      </c>
      <c r="D116" s="7" t="s">
        <v>797</v>
      </c>
      <c r="E116" s="7" t="s">
        <v>797</v>
      </c>
      <c r="F116" s="7">
        <v>2889.81</v>
      </c>
      <c r="G116" s="7">
        <v>2546.84</v>
      </c>
      <c r="H116" s="7">
        <v>342.97</v>
      </c>
      <c r="I116" s="7">
        <v>1</v>
      </c>
      <c r="J116" s="7" t="s">
        <v>798</v>
      </c>
      <c r="K116" s="7" t="s">
        <v>12</v>
      </c>
      <c r="L116" s="7" t="s">
        <v>1049</v>
      </c>
      <c r="M116" s="7" t="s">
        <v>800</v>
      </c>
      <c r="N116" s="7" t="s">
        <v>1122</v>
      </c>
      <c r="O116" s="213" t="s">
        <v>1123</v>
      </c>
      <c r="P116" s="7" t="s">
        <v>1124</v>
      </c>
      <c r="Q116" s="7"/>
    </row>
    <row r="117" s="105" customFormat="1" spans="1:17">
      <c r="A117" s="9">
        <v>116</v>
      </c>
      <c r="B117" s="7" t="s">
        <v>177</v>
      </c>
      <c r="C117" s="7" t="s">
        <v>1125</v>
      </c>
      <c r="D117" s="7" t="s">
        <v>797</v>
      </c>
      <c r="E117" s="7" t="s">
        <v>797</v>
      </c>
      <c r="F117" s="7">
        <v>8902.55</v>
      </c>
      <c r="G117" s="7">
        <v>8522.17</v>
      </c>
      <c r="H117" s="7">
        <v>380.38</v>
      </c>
      <c r="I117" s="7">
        <v>1</v>
      </c>
      <c r="J117" s="7" t="s">
        <v>798</v>
      </c>
      <c r="K117" s="7" t="s">
        <v>12</v>
      </c>
      <c r="L117" s="7" t="s">
        <v>999</v>
      </c>
      <c r="M117" s="7" t="s">
        <v>624</v>
      </c>
      <c r="N117" s="7" t="s">
        <v>1126</v>
      </c>
      <c r="O117" s="213" t="s">
        <v>1127</v>
      </c>
      <c r="P117" s="7" t="s">
        <v>1128</v>
      </c>
      <c r="Q117" s="7"/>
    </row>
    <row r="118" s="105" customFormat="1" spans="1:17">
      <c r="A118" s="3">
        <v>117</v>
      </c>
      <c r="B118" s="7" t="s">
        <v>177</v>
      </c>
      <c r="C118" s="7" t="s">
        <v>1129</v>
      </c>
      <c r="D118" s="7" t="s">
        <v>797</v>
      </c>
      <c r="E118" s="7" t="s">
        <v>797</v>
      </c>
      <c r="F118" s="7">
        <v>8710.81</v>
      </c>
      <c r="G118" s="7">
        <v>1959.94</v>
      </c>
      <c r="H118" s="7">
        <v>6750.87</v>
      </c>
      <c r="I118" s="7">
        <v>1</v>
      </c>
      <c r="J118" s="7" t="s">
        <v>798</v>
      </c>
      <c r="K118" s="7" t="s">
        <v>12</v>
      </c>
      <c r="L118" s="7" t="s">
        <v>1130</v>
      </c>
      <c r="M118" s="7" t="s">
        <v>800</v>
      </c>
      <c r="N118" s="7" t="s">
        <v>870</v>
      </c>
      <c r="O118" s="213" t="s">
        <v>871</v>
      </c>
      <c r="P118" s="7" t="s">
        <v>1131</v>
      </c>
      <c r="Q118" s="7"/>
    </row>
    <row r="119" s="105" customFormat="1" spans="1:17">
      <c r="A119" s="3">
        <v>118</v>
      </c>
      <c r="B119" s="3" t="s">
        <v>621</v>
      </c>
      <c r="C119" s="3" t="s">
        <v>1132</v>
      </c>
      <c r="D119" s="3" t="s">
        <v>1133</v>
      </c>
      <c r="E119" s="3" t="s">
        <v>1133</v>
      </c>
      <c r="F119" s="3">
        <v>7061.47</v>
      </c>
      <c r="G119" s="3">
        <v>5473.32</v>
      </c>
      <c r="H119" s="3">
        <v>1588.15</v>
      </c>
      <c r="I119" s="7">
        <v>1</v>
      </c>
      <c r="J119" s="3" t="s">
        <v>40</v>
      </c>
      <c r="K119" s="3" t="s">
        <v>12</v>
      </c>
      <c r="L119" s="3" t="s">
        <v>104</v>
      </c>
      <c r="M119" s="3" t="s">
        <v>800</v>
      </c>
      <c r="N119" s="3" t="s">
        <v>1134</v>
      </c>
      <c r="O119" s="214" t="s">
        <v>1135</v>
      </c>
      <c r="P119" s="3" t="s">
        <v>1136</v>
      </c>
      <c r="Q119" s="3"/>
    </row>
    <row r="120" s="105" customFormat="1" spans="1:17">
      <c r="A120" s="9">
        <v>119</v>
      </c>
      <c r="B120" s="3" t="s">
        <v>725</v>
      </c>
      <c r="C120" s="3" t="s">
        <v>1137</v>
      </c>
      <c r="D120" s="3" t="s">
        <v>317</v>
      </c>
      <c r="E120" s="3" t="s">
        <v>637</v>
      </c>
      <c r="F120" s="3">
        <v>2903.42</v>
      </c>
      <c r="G120" s="3">
        <v>87.1</v>
      </c>
      <c r="H120" s="3">
        <v>2816.32</v>
      </c>
      <c r="I120" s="7">
        <v>1</v>
      </c>
      <c r="J120" s="3" t="s">
        <v>35</v>
      </c>
      <c r="K120" s="3" t="s">
        <v>12</v>
      </c>
      <c r="L120" s="3" t="s">
        <v>1138</v>
      </c>
      <c r="M120" s="3" t="s">
        <v>704</v>
      </c>
      <c r="N120" s="3" t="s">
        <v>1139</v>
      </c>
      <c r="O120" s="214" t="s">
        <v>1140</v>
      </c>
      <c r="P120" s="3" t="s">
        <v>1141</v>
      </c>
      <c r="Q120" s="3"/>
    </row>
    <row r="121" s="105" customFormat="1" spans="1:17">
      <c r="A121" s="3">
        <v>120</v>
      </c>
      <c r="B121" s="3" t="s">
        <v>725</v>
      </c>
      <c r="C121" s="3" t="s">
        <v>1142</v>
      </c>
      <c r="D121" s="3" t="s">
        <v>317</v>
      </c>
      <c r="E121" s="3" t="s">
        <v>637</v>
      </c>
      <c r="F121" s="3">
        <v>3746.84</v>
      </c>
      <c r="G121" s="3">
        <v>112.41</v>
      </c>
      <c r="H121" s="3">
        <v>3634.43</v>
      </c>
      <c r="I121" s="7">
        <v>1</v>
      </c>
      <c r="J121" s="3" t="s">
        <v>35</v>
      </c>
      <c r="K121" s="3" t="s">
        <v>12</v>
      </c>
      <c r="L121" s="3" t="s">
        <v>1143</v>
      </c>
      <c r="M121" s="3" t="s">
        <v>676</v>
      </c>
      <c r="N121" s="3" t="s">
        <v>1144</v>
      </c>
      <c r="O121" s="214" t="s">
        <v>1145</v>
      </c>
      <c r="P121" s="3" t="s">
        <v>1146</v>
      </c>
      <c r="Q121" s="3"/>
    </row>
    <row r="122" s="105" customFormat="1" spans="1:17">
      <c r="A122" s="3">
        <v>121</v>
      </c>
      <c r="B122" s="3" t="s">
        <v>725</v>
      </c>
      <c r="C122" s="3" t="s">
        <v>1147</v>
      </c>
      <c r="D122" s="3" t="s">
        <v>317</v>
      </c>
      <c r="E122" s="3" t="s">
        <v>637</v>
      </c>
      <c r="F122" s="3">
        <v>810</v>
      </c>
      <c r="G122" s="3">
        <v>24.3</v>
      </c>
      <c r="H122" s="3">
        <v>785.7</v>
      </c>
      <c r="I122" s="7">
        <v>1</v>
      </c>
      <c r="J122" s="3" t="s">
        <v>35</v>
      </c>
      <c r="K122" s="3" t="s">
        <v>12</v>
      </c>
      <c r="L122" s="3" t="s">
        <v>1148</v>
      </c>
      <c r="M122" s="3" t="s">
        <v>685</v>
      </c>
      <c r="N122" s="3" t="s">
        <v>1149</v>
      </c>
      <c r="O122" s="214" t="s">
        <v>1150</v>
      </c>
      <c r="P122" s="3" t="s">
        <v>1151</v>
      </c>
      <c r="Q122" s="3"/>
    </row>
    <row r="123" s="105" customFormat="1" spans="1:17">
      <c r="A123" s="9">
        <v>122</v>
      </c>
      <c r="B123" s="3" t="s">
        <v>725</v>
      </c>
      <c r="C123" s="3" t="s">
        <v>1152</v>
      </c>
      <c r="D123" s="3" t="s">
        <v>317</v>
      </c>
      <c r="E123" s="3" t="s">
        <v>637</v>
      </c>
      <c r="F123" s="3">
        <v>1315.88</v>
      </c>
      <c r="G123" s="3">
        <v>39.48</v>
      </c>
      <c r="H123" s="3">
        <v>1276.4</v>
      </c>
      <c r="I123" s="7">
        <v>1</v>
      </c>
      <c r="J123" s="3" t="s">
        <v>35</v>
      </c>
      <c r="K123" s="3" t="s">
        <v>12</v>
      </c>
      <c r="L123" s="3" t="s">
        <v>1153</v>
      </c>
      <c r="M123" s="3" t="s">
        <v>685</v>
      </c>
      <c r="N123" s="3" t="s">
        <v>1154</v>
      </c>
      <c r="O123" s="214" t="s">
        <v>1155</v>
      </c>
      <c r="P123" s="3" t="s">
        <v>1156</v>
      </c>
      <c r="Q123" s="3"/>
    </row>
    <row r="124" s="105" customFormat="1" spans="1:17">
      <c r="A124" s="3">
        <v>123</v>
      </c>
      <c r="B124" s="3" t="s">
        <v>725</v>
      </c>
      <c r="C124" s="3" t="s">
        <v>1157</v>
      </c>
      <c r="D124" s="3" t="s">
        <v>317</v>
      </c>
      <c r="E124" s="3" t="s">
        <v>637</v>
      </c>
      <c r="F124" s="3">
        <v>864</v>
      </c>
      <c r="G124" s="3">
        <v>25.92</v>
      </c>
      <c r="H124" s="3">
        <v>838.08</v>
      </c>
      <c r="I124" s="7">
        <v>1</v>
      </c>
      <c r="J124" s="3" t="s">
        <v>35</v>
      </c>
      <c r="K124" s="3" t="s">
        <v>12</v>
      </c>
      <c r="L124" s="3" t="s">
        <v>1158</v>
      </c>
      <c r="M124" s="3" t="s">
        <v>709</v>
      </c>
      <c r="N124" s="3" t="s">
        <v>1159</v>
      </c>
      <c r="O124" s="214" t="s">
        <v>1160</v>
      </c>
      <c r="P124" s="3" t="s">
        <v>1161</v>
      </c>
      <c r="Q124" s="3"/>
    </row>
    <row r="125" s="105" customFormat="1" spans="1:17">
      <c r="A125" s="3">
        <v>124</v>
      </c>
      <c r="B125" s="3" t="s">
        <v>725</v>
      </c>
      <c r="C125" s="3" t="s">
        <v>1162</v>
      </c>
      <c r="D125" s="3" t="s">
        <v>1163</v>
      </c>
      <c r="E125" s="3" t="s">
        <v>645</v>
      </c>
      <c r="F125" s="3">
        <v>1704.7</v>
      </c>
      <c r="G125" s="3">
        <v>51.14</v>
      </c>
      <c r="H125" s="3">
        <v>1653.56</v>
      </c>
      <c r="I125" s="7">
        <v>1</v>
      </c>
      <c r="J125" s="3" t="s">
        <v>35</v>
      </c>
      <c r="K125" s="3" t="s">
        <v>12</v>
      </c>
      <c r="L125" s="3" t="s">
        <v>1164</v>
      </c>
      <c r="M125" s="3" t="s">
        <v>676</v>
      </c>
      <c r="N125" s="3" t="s">
        <v>1165</v>
      </c>
      <c r="O125" s="214" t="s">
        <v>1166</v>
      </c>
      <c r="P125" s="3" t="s">
        <v>1167</v>
      </c>
      <c r="Q125" s="3"/>
    </row>
    <row r="126" s="105" customFormat="1" spans="1:17">
      <c r="A126" s="9">
        <v>125</v>
      </c>
      <c r="B126" s="3" t="s">
        <v>725</v>
      </c>
      <c r="C126" s="3" t="s">
        <v>1168</v>
      </c>
      <c r="D126" s="3" t="s">
        <v>317</v>
      </c>
      <c r="E126" s="3" t="s">
        <v>637</v>
      </c>
      <c r="F126" s="3">
        <v>4250.22</v>
      </c>
      <c r="G126" s="3">
        <v>127.51</v>
      </c>
      <c r="H126" s="3">
        <v>4122.71</v>
      </c>
      <c r="I126" s="7">
        <v>1</v>
      </c>
      <c r="J126" s="3" t="s">
        <v>35</v>
      </c>
      <c r="K126" s="3" t="s">
        <v>12</v>
      </c>
      <c r="L126" s="3" t="s">
        <v>1143</v>
      </c>
      <c r="M126" s="3" t="s">
        <v>685</v>
      </c>
      <c r="N126" s="3" t="s">
        <v>1169</v>
      </c>
      <c r="O126" s="214" t="s">
        <v>1170</v>
      </c>
      <c r="P126" s="3" t="s">
        <v>1171</v>
      </c>
      <c r="Q126" s="3"/>
    </row>
    <row r="127" s="105" customFormat="1" spans="1:17">
      <c r="A127" s="3">
        <v>126</v>
      </c>
      <c r="B127" s="3" t="s">
        <v>725</v>
      </c>
      <c r="C127" s="3" t="s">
        <v>1172</v>
      </c>
      <c r="D127" s="3" t="s">
        <v>669</v>
      </c>
      <c r="E127" s="3" t="s">
        <v>645</v>
      </c>
      <c r="F127" s="3">
        <v>1631.66</v>
      </c>
      <c r="G127" s="3">
        <v>48.95</v>
      </c>
      <c r="H127" s="3">
        <v>1582.71</v>
      </c>
      <c r="I127" s="7">
        <v>1</v>
      </c>
      <c r="J127" s="3" t="s">
        <v>35</v>
      </c>
      <c r="K127" s="3" t="s">
        <v>12</v>
      </c>
      <c r="L127" s="3" t="s">
        <v>1173</v>
      </c>
      <c r="M127" s="3" t="s">
        <v>709</v>
      </c>
      <c r="N127" s="3" t="s">
        <v>1174</v>
      </c>
      <c r="O127" s="214" t="s">
        <v>1175</v>
      </c>
      <c r="P127" s="3" t="s">
        <v>1176</v>
      </c>
      <c r="Q127" s="3"/>
    </row>
    <row r="128" s="105" customFormat="1" spans="1:17">
      <c r="A128" s="3">
        <v>127</v>
      </c>
      <c r="B128" s="3" t="s">
        <v>725</v>
      </c>
      <c r="C128" s="3" t="s">
        <v>1177</v>
      </c>
      <c r="D128" s="3" t="s">
        <v>317</v>
      </c>
      <c r="E128" s="3" t="s">
        <v>637</v>
      </c>
      <c r="F128" s="3">
        <v>1026</v>
      </c>
      <c r="G128" s="3">
        <v>30.78</v>
      </c>
      <c r="H128" s="3">
        <v>995.22</v>
      </c>
      <c r="I128" s="7">
        <v>1</v>
      </c>
      <c r="J128" s="3" t="s">
        <v>35</v>
      </c>
      <c r="K128" s="3" t="s">
        <v>12</v>
      </c>
      <c r="L128" s="3" t="s">
        <v>1178</v>
      </c>
      <c r="M128" s="3" t="s">
        <v>653</v>
      </c>
      <c r="N128" s="3" t="s">
        <v>1149</v>
      </c>
      <c r="O128" s="214" t="s">
        <v>1150</v>
      </c>
      <c r="P128" s="3" t="s">
        <v>1179</v>
      </c>
      <c r="Q128" s="3"/>
    </row>
    <row r="129" s="105" customFormat="1" spans="1:17">
      <c r="A129" s="9">
        <v>128</v>
      </c>
      <c r="B129" s="3" t="s">
        <v>725</v>
      </c>
      <c r="C129" s="3" t="s">
        <v>1180</v>
      </c>
      <c r="D129" s="3" t="s">
        <v>1181</v>
      </c>
      <c r="E129" s="3" t="s">
        <v>645</v>
      </c>
      <c r="F129" s="3">
        <v>186</v>
      </c>
      <c r="G129" s="3">
        <v>5.58</v>
      </c>
      <c r="H129" s="3">
        <v>180.42</v>
      </c>
      <c r="I129" s="7">
        <v>1</v>
      </c>
      <c r="J129" s="3" t="s">
        <v>35</v>
      </c>
      <c r="K129" s="3" t="s">
        <v>12</v>
      </c>
      <c r="L129" s="3" t="s">
        <v>1182</v>
      </c>
      <c r="M129" s="3" t="s">
        <v>639</v>
      </c>
      <c r="N129" s="3" t="s">
        <v>1183</v>
      </c>
      <c r="O129" s="214" t="s">
        <v>1184</v>
      </c>
      <c r="P129" s="3" t="s">
        <v>1185</v>
      </c>
      <c r="Q129" s="3"/>
    </row>
    <row r="130" s="105" customFormat="1" spans="1:17">
      <c r="A130" s="3">
        <v>129</v>
      </c>
      <c r="B130" s="3" t="s">
        <v>725</v>
      </c>
      <c r="C130" s="3" t="s">
        <v>1186</v>
      </c>
      <c r="D130" s="3" t="s">
        <v>1187</v>
      </c>
      <c r="E130" s="3" t="s">
        <v>645</v>
      </c>
      <c r="F130" s="3">
        <v>309</v>
      </c>
      <c r="G130" s="3">
        <v>9.27</v>
      </c>
      <c r="H130" s="3">
        <v>299.73</v>
      </c>
      <c r="I130" s="7">
        <v>1</v>
      </c>
      <c r="J130" s="3" t="s">
        <v>35</v>
      </c>
      <c r="K130" s="3" t="s">
        <v>12</v>
      </c>
      <c r="L130" s="3" t="s">
        <v>1188</v>
      </c>
      <c r="M130" s="3" t="s">
        <v>676</v>
      </c>
      <c r="N130" s="3" t="s">
        <v>1189</v>
      </c>
      <c r="O130" s="214" t="s">
        <v>1190</v>
      </c>
      <c r="P130" s="3" t="s">
        <v>1191</v>
      </c>
      <c r="Q130" s="3"/>
    </row>
    <row r="131" s="105" customFormat="1" spans="1:17">
      <c r="A131" s="3">
        <v>130</v>
      </c>
      <c r="B131" s="3" t="s">
        <v>725</v>
      </c>
      <c r="C131" s="3" t="s">
        <v>1192</v>
      </c>
      <c r="D131" s="3" t="s">
        <v>1193</v>
      </c>
      <c r="E131" s="3" t="s">
        <v>645</v>
      </c>
      <c r="F131" s="3">
        <v>5162.57</v>
      </c>
      <c r="G131" s="3">
        <v>154.88</v>
      </c>
      <c r="H131" s="3">
        <v>5007.69</v>
      </c>
      <c r="I131" s="7">
        <v>1</v>
      </c>
      <c r="J131" s="3" t="s">
        <v>35</v>
      </c>
      <c r="K131" s="3" t="s">
        <v>12</v>
      </c>
      <c r="L131" s="3" t="s">
        <v>1194</v>
      </c>
      <c r="M131" s="3" t="s">
        <v>676</v>
      </c>
      <c r="N131" s="3" t="s">
        <v>1195</v>
      </c>
      <c r="O131" s="214" t="s">
        <v>1196</v>
      </c>
      <c r="P131" s="3" t="s">
        <v>1197</v>
      </c>
      <c r="Q131" s="3"/>
    </row>
    <row r="132" s="105" customFormat="1" spans="1:17">
      <c r="A132" s="9">
        <v>131</v>
      </c>
      <c r="B132" s="3" t="s">
        <v>725</v>
      </c>
      <c r="C132" s="3" t="s">
        <v>1198</v>
      </c>
      <c r="D132" s="3" t="s">
        <v>317</v>
      </c>
      <c r="E132" s="3" t="s">
        <v>637</v>
      </c>
      <c r="F132" s="3">
        <v>1433.72</v>
      </c>
      <c r="G132" s="3">
        <v>43.01</v>
      </c>
      <c r="H132" s="3">
        <v>1390.71</v>
      </c>
      <c r="I132" s="7">
        <v>1</v>
      </c>
      <c r="J132" s="3" t="s">
        <v>35</v>
      </c>
      <c r="K132" s="3" t="s">
        <v>12</v>
      </c>
      <c r="L132" s="3" t="s">
        <v>1199</v>
      </c>
      <c r="M132" s="3" t="s">
        <v>676</v>
      </c>
      <c r="N132" s="3" t="s">
        <v>1154</v>
      </c>
      <c r="O132" s="214" t="s">
        <v>1155</v>
      </c>
      <c r="P132" s="3" t="s">
        <v>1200</v>
      </c>
      <c r="Q132" s="3"/>
    </row>
    <row r="133" s="105" customFormat="1" spans="1:17">
      <c r="A133" s="3">
        <v>132</v>
      </c>
      <c r="B133" s="3" t="s">
        <v>725</v>
      </c>
      <c r="C133" s="3" t="s">
        <v>1201</v>
      </c>
      <c r="D133" s="3" t="s">
        <v>317</v>
      </c>
      <c r="E133" s="3" t="s">
        <v>637</v>
      </c>
      <c r="F133" s="3">
        <v>257.5</v>
      </c>
      <c r="G133" s="3">
        <v>7.73</v>
      </c>
      <c r="H133" s="3">
        <v>249.77</v>
      </c>
      <c r="I133" s="7">
        <v>1</v>
      </c>
      <c r="J133" s="3" t="s">
        <v>35</v>
      </c>
      <c r="K133" s="3" t="s">
        <v>12</v>
      </c>
      <c r="L133" s="3" t="s">
        <v>1202</v>
      </c>
      <c r="M133" s="3" t="s">
        <v>676</v>
      </c>
      <c r="N133" s="3" t="s">
        <v>1203</v>
      </c>
      <c r="O133" s="214" t="s">
        <v>1204</v>
      </c>
      <c r="P133" s="3" t="s">
        <v>1205</v>
      </c>
      <c r="Q133" s="3"/>
    </row>
    <row r="134" s="105" customFormat="1" spans="1:17">
      <c r="A134" s="3">
        <v>133</v>
      </c>
      <c r="B134" s="3" t="s">
        <v>725</v>
      </c>
      <c r="C134" s="3" t="s">
        <v>1206</v>
      </c>
      <c r="D134" s="3" t="s">
        <v>703</v>
      </c>
      <c r="E134" s="3" t="s">
        <v>645</v>
      </c>
      <c r="F134" s="3">
        <v>7693.29</v>
      </c>
      <c r="G134" s="3">
        <v>230.8</v>
      </c>
      <c r="H134" s="3">
        <v>7462.49</v>
      </c>
      <c r="I134" s="7">
        <v>1</v>
      </c>
      <c r="J134" s="3" t="s">
        <v>35</v>
      </c>
      <c r="K134" s="3" t="s">
        <v>12</v>
      </c>
      <c r="L134" s="3" t="s">
        <v>1207</v>
      </c>
      <c r="M134" s="3" t="s">
        <v>639</v>
      </c>
      <c r="N134" s="3" t="s">
        <v>1208</v>
      </c>
      <c r="O134" s="214" t="s">
        <v>1209</v>
      </c>
      <c r="P134" s="3" t="s">
        <v>1210</v>
      </c>
      <c r="Q134" s="3"/>
    </row>
    <row r="135" s="105" customFormat="1" spans="1:17">
      <c r="A135" s="9">
        <v>134</v>
      </c>
      <c r="B135" s="3" t="s">
        <v>725</v>
      </c>
      <c r="C135" s="3" t="s">
        <v>1211</v>
      </c>
      <c r="D135" s="3" t="s">
        <v>698</v>
      </c>
      <c r="E135" s="3" t="s">
        <v>645</v>
      </c>
      <c r="F135" s="3">
        <v>6482.06</v>
      </c>
      <c r="G135" s="3">
        <v>194.46</v>
      </c>
      <c r="H135" s="3">
        <v>6287.6</v>
      </c>
      <c r="I135" s="7">
        <v>1</v>
      </c>
      <c r="J135" s="3" t="s">
        <v>35</v>
      </c>
      <c r="K135" s="3" t="s">
        <v>12</v>
      </c>
      <c r="L135" s="3" t="s">
        <v>1212</v>
      </c>
      <c r="M135" s="3" t="s">
        <v>647</v>
      </c>
      <c r="N135" s="3" t="s">
        <v>1213</v>
      </c>
      <c r="O135" s="214" t="s">
        <v>1214</v>
      </c>
      <c r="P135" s="3" t="s">
        <v>1215</v>
      </c>
      <c r="Q135" s="3"/>
    </row>
    <row r="136" s="105" customFormat="1" spans="1:17">
      <c r="A136" s="3">
        <v>135</v>
      </c>
      <c r="B136" s="3" t="s">
        <v>725</v>
      </c>
      <c r="C136" s="3" t="s">
        <v>1216</v>
      </c>
      <c r="D136" s="3" t="s">
        <v>310</v>
      </c>
      <c r="E136" s="3" t="s">
        <v>1217</v>
      </c>
      <c r="F136" s="3">
        <v>3666.9</v>
      </c>
      <c r="G136" s="3">
        <v>110.01</v>
      </c>
      <c r="H136" s="3">
        <v>3556.89</v>
      </c>
      <c r="I136" s="7">
        <v>1</v>
      </c>
      <c r="J136" s="3" t="s">
        <v>35</v>
      </c>
      <c r="K136" s="3" t="s">
        <v>12</v>
      </c>
      <c r="L136" s="3" t="s">
        <v>1218</v>
      </c>
      <c r="M136" s="3" t="s">
        <v>647</v>
      </c>
      <c r="N136" s="3" t="s">
        <v>1219</v>
      </c>
      <c r="O136" s="214" t="s">
        <v>1220</v>
      </c>
      <c r="P136" s="3" t="s">
        <v>1221</v>
      </c>
      <c r="Q136" s="3"/>
    </row>
    <row r="137" s="105" customFormat="1" spans="1:17">
      <c r="A137" s="9">
        <v>137</v>
      </c>
      <c r="B137" s="3" t="s">
        <v>725</v>
      </c>
      <c r="C137" s="3" t="s">
        <v>1222</v>
      </c>
      <c r="D137" s="3" t="s">
        <v>1193</v>
      </c>
      <c r="E137" s="3" t="s">
        <v>645</v>
      </c>
      <c r="F137" s="3">
        <v>7294.29</v>
      </c>
      <c r="G137" s="3">
        <v>218.83</v>
      </c>
      <c r="H137" s="3">
        <v>7075.46</v>
      </c>
      <c r="I137" s="7">
        <v>1</v>
      </c>
      <c r="J137" s="3" t="s">
        <v>35</v>
      </c>
      <c r="K137" s="3" t="s">
        <v>12</v>
      </c>
      <c r="L137" s="3" t="s">
        <v>1194</v>
      </c>
      <c r="M137" s="3" t="s">
        <v>1223</v>
      </c>
      <c r="N137" s="3" t="s">
        <v>1224</v>
      </c>
      <c r="O137" s="214" t="s">
        <v>1225</v>
      </c>
      <c r="P137" s="3" t="s">
        <v>1226</v>
      </c>
      <c r="Q137" s="3"/>
    </row>
    <row r="138" s="105" customFormat="1" spans="1:17">
      <c r="A138" s="3">
        <v>138</v>
      </c>
      <c r="B138" s="3" t="s">
        <v>188</v>
      </c>
      <c r="C138" s="3" t="s">
        <v>1227</v>
      </c>
      <c r="D138" s="3" t="s">
        <v>1228</v>
      </c>
      <c r="E138" s="3" t="s">
        <v>637</v>
      </c>
      <c r="F138" s="3">
        <v>7400.81</v>
      </c>
      <c r="G138" s="3">
        <v>222.02</v>
      </c>
      <c r="H138" s="3">
        <v>7178.79</v>
      </c>
      <c r="I138" s="7">
        <v>1</v>
      </c>
      <c r="J138" s="3" t="s">
        <v>35</v>
      </c>
      <c r="K138" s="3" t="s">
        <v>12</v>
      </c>
      <c r="L138" s="3" t="s">
        <v>1229</v>
      </c>
      <c r="M138" s="3" t="s">
        <v>624</v>
      </c>
      <c r="N138" s="3" t="s">
        <v>1230</v>
      </c>
      <c r="O138" s="214" t="s">
        <v>1231</v>
      </c>
      <c r="P138" s="3" t="s">
        <v>1232</v>
      </c>
      <c r="Q138" s="3"/>
    </row>
    <row r="139" s="105" customFormat="1" spans="1:17">
      <c r="A139" s="3">
        <v>139</v>
      </c>
      <c r="B139" s="3" t="s">
        <v>188</v>
      </c>
      <c r="C139" s="3" t="s">
        <v>1233</v>
      </c>
      <c r="D139" s="3" t="s">
        <v>1228</v>
      </c>
      <c r="E139" s="3" t="s">
        <v>637</v>
      </c>
      <c r="F139" s="3">
        <v>4010.93</v>
      </c>
      <c r="G139" s="3">
        <v>120.33</v>
      </c>
      <c r="H139" s="3">
        <v>3890.6</v>
      </c>
      <c r="I139" s="7">
        <v>1</v>
      </c>
      <c r="J139" s="3" t="s">
        <v>35</v>
      </c>
      <c r="K139" s="3" t="s">
        <v>12</v>
      </c>
      <c r="L139" s="3" t="s">
        <v>1229</v>
      </c>
      <c r="M139" s="3" t="s">
        <v>624</v>
      </c>
      <c r="N139" s="3" t="s">
        <v>1234</v>
      </c>
      <c r="O139" s="214" t="s">
        <v>1235</v>
      </c>
      <c r="P139" s="3" t="s">
        <v>1236</v>
      </c>
      <c r="Q139" s="3"/>
    </row>
    <row r="140" s="105" customFormat="1" spans="1:17">
      <c r="A140" s="9">
        <v>140</v>
      </c>
      <c r="B140" s="3" t="s">
        <v>188</v>
      </c>
      <c r="C140" s="3" t="s">
        <v>1237</v>
      </c>
      <c r="D140" s="3" t="s">
        <v>1228</v>
      </c>
      <c r="E140" s="3" t="s">
        <v>637</v>
      </c>
      <c r="F140" s="3">
        <v>4530.6</v>
      </c>
      <c r="G140" s="3">
        <v>135.92</v>
      </c>
      <c r="H140" s="3">
        <v>4394.68</v>
      </c>
      <c r="I140" s="7">
        <v>1</v>
      </c>
      <c r="J140" s="3" t="s">
        <v>35</v>
      </c>
      <c r="K140" s="3" t="s">
        <v>12</v>
      </c>
      <c r="L140" s="3" t="s">
        <v>1229</v>
      </c>
      <c r="M140" s="3" t="s">
        <v>624</v>
      </c>
      <c r="N140" s="3" t="s">
        <v>1238</v>
      </c>
      <c r="O140" s="214" t="s">
        <v>1239</v>
      </c>
      <c r="P140" s="3" t="s">
        <v>1240</v>
      </c>
      <c r="Q140" s="3"/>
    </row>
    <row r="141" s="105" customFormat="1" spans="1:17">
      <c r="A141" s="3">
        <v>141</v>
      </c>
      <c r="B141" s="3" t="s">
        <v>188</v>
      </c>
      <c r="C141" s="3" t="s">
        <v>1241</v>
      </c>
      <c r="D141" s="3" t="s">
        <v>317</v>
      </c>
      <c r="E141" s="3" t="s">
        <v>637</v>
      </c>
      <c r="F141" s="3">
        <v>1228.15</v>
      </c>
      <c r="G141" s="3">
        <v>36.84</v>
      </c>
      <c r="H141" s="3">
        <v>1191.31</v>
      </c>
      <c r="I141" s="7">
        <v>1</v>
      </c>
      <c r="J141" s="3" t="s">
        <v>35</v>
      </c>
      <c r="K141" s="3" t="s">
        <v>12</v>
      </c>
      <c r="L141" s="3" t="s">
        <v>1158</v>
      </c>
      <c r="M141" s="3" t="s">
        <v>676</v>
      </c>
      <c r="N141" s="3" t="s">
        <v>1242</v>
      </c>
      <c r="O141" s="214" t="s">
        <v>1243</v>
      </c>
      <c r="P141" s="3" t="s">
        <v>1244</v>
      </c>
      <c r="Q141" s="3"/>
    </row>
    <row r="142" s="105" customFormat="1" spans="1:17">
      <c r="A142" s="3">
        <v>142</v>
      </c>
      <c r="B142" s="3" t="s">
        <v>188</v>
      </c>
      <c r="C142" s="3" t="s">
        <v>1245</v>
      </c>
      <c r="D142" s="3" t="s">
        <v>742</v>
      </c>
      <c r="E142" s="3" t="s">
        <v>645</v>
      </c>
      <c r="F142" s="3">
        <v>892.5</v>
      </c>
      <c r="G142" s="3">
        <v>26.78</v>
      </c>
      <c r="H142" s="3">
        <v>865.72</v>
      </c>
      <c r="I142" s="7">
        <v>1</v>
      </c>
      <c r="J142" s="3" t="s">
        <v>35</v>
      </c>
      <c r="K142" s="3" t="s">
        <v>12</v>
      </c>
      <c r="L142" s="3" t="s">
        <v>1246</v>
      </c>
      <c r="M142" s="3" t="s">
        <v>624</v>
      </c>
      <c r="N142" s="3" t="s">
        <v>677</v>
      </c>
      <c r="O142" s="214" t="s">
        <v>678</v>
      </c>
      <c r="P142" s="3" t="s">
        <v>1247</v>
      </c>
      <c r="Q142" s="3"/>
    </row>
    <row r="143" s="105" customFormat="1" spans="1:17">
      <c r="A143" s="9">
        <v>143</v>
      </c>
      <c r="B143" s="3" t="s">
        <v>188</v>
      </c>
      <c r="C143" s="3" t="s">
        <v>1248</v>
      </c>
      <c r="D143" s="3" t="s">
        <v>742</v>
      </c>
      <c r="E143" s="3" t="s">
        <v>645</v>
      </c>
      <c r="F143" s="3">
        <v>892.5</v>
      </c>
      <c r="G143" s="3">
        <v>26.78</v>
      </c>
      <c r="H143" s="3">
        <v>865.72</v>
      </c>
      <c r="I143" s="7">
        <v>1</v>
      </c>
      <c r="J143" s="3" t="s">
        <v>35</v>
      </c>
      <c r="K143" s="3" t="s">
        <v>12</v>
      </c>
      <c r="L143" s="3" t="s">
        <v>1246</v>
      </c>
      <c r="M143" s="3" t="s">
        <v>624</v>
      </c>
      <c r="N143" s="3" t="s">
        <v>1249</v>
      </c>
      <c r="O143" s="214" t="s">
        <v>1250</v>
      </c>
      <c r="P143" s="3" t="s">
        <v>1251</v>
      </c>
      <c r="Q143" s="3"/>
    </row>
    <row r="144" s="105" customFormat="1" spans="1:17">
      <c r="A144" s="3">
        <v>144</v>
      </c>
      <c r="B144" s="3" t="s">
        <v>188</v>
      </c>
      <c r="C144" s="3" t="s">
        <v>1252</v>
      </c>
      <c r="D144" s="3" t="s">
        <v>874</v>
      </c>
      <c r="E144" s="3" t="s">
        <v>645</v>
      </c>
      <c r="F144" s="3">
        <v>942.33</v>
      </c>
      <c r="G144" s="3">
        <v>28.27</v>
      </c>
      <c r="H144" s="3">
        <v>914.06</v>
      </c>
      <c r="I144" s="7">
        <v>1</v>
      </c>
      <c r="J144" s="3" t="s">
        <v>35</v>
      </c>
      <c r="K144" s="3" t="s">
        <v>12</v>
      </c>
      <c r="L144" s="3" t="s">
        <v>1253</v>
      </c>
      <c r="M144" s="3" t="s">
        <v>715</v>
      </c>
      <c r="N144" s="3" t="s">
        <v>1254</v>
      </c>
      <c r="O144" s="214" t="s">
        <v>1255</v>
      </c>
      <c r="P144" s="3" t="s">
        <v>1256</v>
      </c>
      <c r="Q144" s="3"/>
    </row>
    <row r="145" s="105" customFormat="1" spans="1:17">
      <c r="A145" s="3">
        <v>145</v>
      </c>
      <c r="B145" s="3" t="s">
        <v>188</v>
      </c>
      <c r="C145" s="3" t="s">
        <v>1257</v>
      </c>
      <c r="D145" s="3" t="s">
        <v>810</v>
      </c>
      <c r="E145" s="3" t="s">
        <v>38</v>
      </c>
      <c r="F145" s="3">
        <v>2272.85</v>
      </c>
      <c r="G145" s="3">
        <v>68.19</v>
      </c>
      <c r="H145" s="3">
        <v>2204.66</v>
      </c>
      <c r="I145" s="7">
        <v>1</v>
      </c>
      <c r="J145" s="3" t="s">
        <v>40</v>
      </c>
      <c r="K145" s="3" t="s">
        <v>12</v>
      </c>
      <c r="L145" s="3" t="s">
        <v>1258</v>
      </c>
      <c r="M145" s="3" t="s">
        <v>1259</v>
      </c>
      <c r="N145" s="3" t="s">
        <v>1260</v>
      </c>
      <c r="O145" s="214" t="s">
        <v>1261</v>
      </c>
      <c r="P145" s="3" t="s">
        <v>1262</v>
      </c>
      <c r="Q145" s="3"/>
    </row>
    <row r="146" s="105" customFormat="1" spans="1:17">
      <c r="A146" s="9">
        <v>146</v>
      </c>
      <c r="B146" s="3" t="s">
        <v>188</v>
      </c>
      <c r="C146" s="3" t="s">
        <v>1263</v>
      </c>
      <c r="D146" s="3" t="s">
        <v>828</v>
      </c>
      <c r="E146" s="3" t="s">
        <v>797</v>
      </c>
      <c r="F146" s="3">
        <v>6171.2</v>
      </c>
      <c r="G146" s="3">
        <v>1182.77</v>
      </c>
      <c r="H146" s="3">
        <v>4988.43</v>
      </c>
      <c r="I146" s="7">
        <v>1</v>
      </c>
      <c r="J146" s="3" t="s">
        <v>40</v>
      </c>
      <c r="K146" s="3" t="s">
        <v>12</v>
      </c>
      <c r="L146" s="3" t="s">
        <v>1264</v>
      </c>
      <c r="M146" s="3" t="s">
        <v>624</v>
      </c>
      <c r="N146" s="3" t="s">
        <v>1260</v>
      </c>
      <c r="O146" s="214" t="s">
        <v>1261</v>
      </c>
      <c r="P146" s="3" t="s">
        <v>1265</v>
      </c>
      <c r="Q146" s="3"/>
    </row>
    <row r="147" s="105" customFormat="1" spans="1:17">
      <c r="A147" s="3">
        <v>147</v>
      </c>
      <c r="B147" s="3" t="s">
        <v>188</v>
      </c>
      <c r="C147" s="3" t="s">
        <v>1266</v>
      </c>
      <c r="D147" s="3" t="s">
        <v>1267</v>
      </c>
      <c r="E147" s="3" t="s">
        <v>637</v>
      </c>
      <c r="F147" s="3">
        <v>2559.81</v>
      </c>
      <c r="G147" s="3">
        <v>76.79</v>
      </c>
      <c r="H147" s="3">
        <v>2483.02</v>
      </c>
      <c r="I147" s="7">
        <v>1</v>
      </c>
      <c r="J147" s="3" t="s">
        <v>35</v>
      </c>
      <c r="K147" s="3" t="s">
        <v>12</v>
      </c>
      <c r="L147" s="3" t="s">
        <v>1268</v>
      </c>
      <c r="M147" s="3" t="s">
        <v>624</v>
      </c>
      <c r="N147" s="3" t="s">
        <v>1269</v>
      </c>
      <c r="O147" s="214" t="s">
        <v>1270</v>
      </c>
      <c r="P147" s="3" t="s">
        <v>1271</v>
      </c>
      <c r="Q147" s="3"/>
    </row>
    <row r="148" s="105" customFormat="1" spans="1:17">
      <c r="A148" s="3">
        <v>148</v>
      </c>
      <c r="B148" s="3" t="s">
        <v>188</v>
      </c>
      <c r="C148" s="3" t="s">
        <v>1272</v>
      </c>
      <c r="D148" s="3" t="s">
        <v>1228</v>
      </c>
      <c r="E148" s="3" t="s">
        <v>637</v>
      </c>
      <c r="F148" s="3">
        <v>8713.25</v>
      </c>
      <c r="G148" s="3">
        <v>261.4</v>
      </c>
      <c r="H148" s="3">
        <v>8451.85</v>
      </c>
      <c r="I148" s="7">
        <v>1</v>
      </c>
      <c r="J148" s="3" t="s">
        <v>35</v>
      </c>
      <c r="K148" s="3" t="s">
        <v>12</v>
      </c>
      <c r="L148" s="3" t="s">
        <v>1229</v>
      </c>
      <c r="M148" s="3" t="s">
        <v>624</v>
      </c>
      <c r="N148" s="3" t="s">
        <v>1273</v>
      </c>
      <c r="O148" s="214" t="s">
        <v>1274</v>
      </c>
      <c r="P148" s="3" t="s">
        <v>1275</v>
      </c>
      <c r="Q148" s="3"/>
    </row>
    <row r="149" s="105" customFormat="1" spans="1:17">
      <c r="A149" s="9">
        <v>149</v>
      </c>
      <c r="B149" s="3" t="s">
        <v>188</v>
      </c>
      <c r="C149" s="3" t="s">
        <v>1276</v>
      </c>
      <c r="D149" s="3" t="s">
        <v>1228</v>
      </c>
      <c r="E149" s="3" t="s">
        <v>637</v>
      </c>
      <c r="F149" s="3">
        <v>4793.14</v>
      </c>
      <c r="G149" s="3">
        <v>143.79</v>
      </c>
      <c r="H149" s="3">
        <v>4649.35</v>
      </c>
      <c r="I149" s="7">
        <v>1</v>
      </c>
      <c r="J149" s="3" t="s">
        <v>35</v>
      </c>
      <c r="K149" s="3" t="s">
        <v>12</v>
      </c>
      <c r="L149" s="3" t="s">
        <v>1229</v>
      </c>
      <c r="M149" s="3" t="s">
        <v>624</v>
      </c>
      <c r="N149" s="3" t="s">
        <v>1277</v>
      </c>
      <c r="O149" s="214" t="s">
        <v>1278</v>
      </c>
      <c r="P149" s="3" t="s">
        <v>1279</v>
      </c>
      <c r="Q149" s="3"/>
    </row>
    <row r="150" s="105" customFormat="1" spans="1:17">
      <c r="A150" s="3">
        <v>150</v>
      </c>
      <c r="B150" s="3" t="s">
        <v>188</v>
      </c>
      <c r="C150" s="3" t="s">
        <v>1280</v>
      </c>
      <c r="D150" s="3" t="s">
        <v>1281</v>
      </c>
      <c r="E150" s="3" t="s">
        <v>637</v>
      </c>
      <c r="F150" s="3">
        <v>8425.92</v>
      </c>
      <c r="G150" s="3">
        <v>252.78</v>
      </c>
      <c r="H150" s="3">
        <v>8173.14</v>
      </c>
      <c r="I150" s="7">
        <v>1</v>
      </c>
      <c r="J150" s="3" t="s">
        <v>35</v>
      </c>
      <c r="K150" s="3" t="s">
        <v>12</v>
      </c>
      <c r="L150" s="3" t="s">
        <v>1229</v>
      </c>
      <c r="M150" s="3" t="s">
        <v>624</v>
      </c>
      <c r="N150" s="3" t="s">
        <v>1282</v>
      </c>
      <c r="O150" s="214" t="s">
        <v>1283</v>
      </c>
      <c r="P150" s="3" t="s">
        <v>1284</v>
      </c>
      <c r="Q150" s="3"/>
    </row>
    <row r="151" s="105" customFormat="1" spans="1:17">
      <c r="A151" s="3">
        <v>151</v>
      </c>
      <c r="B151" s="3" t="s">
        <v>188</v>
      </c>
      <c r="C151" s="3" t="s">
        <v>1285</v>
      </c>
      <c r="D151" s="3" t="s">
        <v>1267</v>
      </c>
      <c r="E151" s="3" t="s">
        <v>637</v>
      </c>
      <c r="F151" s="3">
        <v>8147</v>
      </c>
      <c r="G151" s="3">
        <v>244.41</v>
      </c>
      <c r="H151" s="3">
        <v>7902.59</v>
      </c>
      <c r="I151" s="7">
        <v>1</v>
      </c>
      <c r="J151" s="3" t="s">
        <v>35</v>
      </c>
      <c r="K151" s="3" t="s">
        <v>12</v>
      </c>
      <c r="L151" s="3" t="s">
        <v>1229</v>
      </c>
      <c r="M151" s="3" t="s">
        <v>624</v>
      </c>
      <c r="N151" s="3" t="s">
        <v>1286</v>
      </c>
      <c r="O151" s="214" t="s">
        <v>1287</v>
      </c>
      <c r="P151" s="3" t="s">
        <v>1288</v>
      </c>
      <c r="Q151" s="3"/>
    </row>
    <row r="152" s="105" customFormat="1" spans="1:17">
      <c r="A152" s="9">
        <v>152</v>
      </c>
      <c r="B152" s="3" t="s">
        <v>188</v>
      </c>
      <c r="C152" s="3" t="s">
        <v>1289</v>
      </c>
      <c r="D152" s="3" t="s">
        <v>1228</v>
      </c>
      <c r="E152" s="3" t="s">
        <v>637</v>
      </c>
      <c r="F152" s="3">
        <v>3801.36</v>
      </c>
      <c r="G152" s="3">
        <v>114.04</v>
      </c>
      <c r="H152" s="3">
        <v>3687.32</v>
      </c>
      <c r="I152" s="7">
        <v>1</v>
      </c>
      <c r="J152" s="3" t="s">
        <v>35</v>
      </c>
      <c r="K152" s="3" t="s">
        <v>12</v>
      </c>
      <c r="L152" s="3" t="s">
        <v>1229</v>
      </c>
      <c r="M152" s="3" t="s">
        <v>624</v>
      </c>
      <c r="N152" s="3" t="s">
        <v>1290</v>
      </c>
      <c r="O152" s="214" t="s">
        <v>1291</v>
      </c>
      <c r="P152" s="3" t="s">
        <v>1292</v>
      </c>
      <c r="Q152" s="3"/>
    </row>
    <row r="153" s="105" customFormat="1" spans="1:17">
      <c r="A153" s="3">
        <v>153</v>
      </c>
      <c r="B153" s="3" t="s">
        <v>188</v>
      </c>
      <c r="C153" s="3" t="s">
        <v>1293</v>
      </c>
      <c r="D153" s="3" t="s">
        <v>1267</v>
      </c>
      <c r="E153" s="3" t="s">
        <v>637</v>
      </c>
      <c r="F153" s="3">
        <v>4364.54</v>
      </c>
      <c r="G153" s="3">
        <v>130.94</v>
      </c>
      <c r="H153" s="3">
        <v>4233.6</v>
      </c>
      <c r="I153" s="7">
        <v>1</v>
      </c>
      <c r="J153" s="3" t="s">
        <v>35</v>
      </c>
      <c r="K153" s="3" t="s">
        <v>12</v>
      </c>
      <c r="L153" s="3" t="s">
        <v>1294</v>
      </c>
      <c r="M153" s="3" t="s">
        <v>624</v>
      </c>
      <c r="N153" s="3" t="s">
        <v>1295</v>
      </c>
      <c r="O153" s="214" t="s">
        <v>1296</v>
      </c>
      <c r="P153" s="3" t="s">
        <v>1297</v>
      </c>
      <c r="Q153" s="3"/>
    </row>
    <row r="154" s="105" customFormat="1" spans="1:17">
      <c r="A154" s="3">
        <v>154</v>
      </c>
      <c r="B154" s="3" t="s">
        <v>188</v>
      </c>
      <c r="C154" s="3" t="s">
        <v>1298</v>
      </c>
      <c r="D154" s="3" t="s">
        <v>1299</v>
      </c>
      <c r="E154" s="3" t="s">
        <v>637</v>
      </c>
      <c r="F154" s="3">
        <v>5162.33</v>
      </c>
      <c r="G154" s="3">
        <v>154.87</v>
      </c>
      <c r="H154" s="3">
        <v>5007.46</v>
      </c>
      <c r="I154" s="7">
        <v>1</v>
      </c>
      <c r="J154" s="3" t="s">
        <v>35</v>
      </c>
      <c r="K154" s="3" t="s">
        <v>12</v>
      </c>
      <c r="L154" s="3" t="s">
        <v>1300</v>
      </c>
      <c r="M154" s="3" t="s">
        <v>624</v>
      </c>
      <c r="N154" s="3" t="s">
        <v>1301</v>
      </c>
      <c r="O154" s="214" t="s">
        <v>1302</v>
      </c>
      <c r="P154" s="3" t="s">
        <v>1303</v>
      </c>
      <c r="Q154" s="3"/>
    </row>
    <row r="155" s="105" customFormat="1" spans="1:17">
      <c r="A155" s="9">
        <v>155</v>
      </c>
      <c r="B155" s="3" t="s">
        <v>188</v>
      </c>
      <c r="C155" s="3" t="s">
        <v>1304</v>
      </c>
      <c r="D155" s="3" t="s">
        <v>216</v>
      </c>
      <c r="E155" s="3" t="s">
        <v>216</v>
      </c>
      <c r="F155" s="3">
        <v>2595.74</v>
      </c>
      <c r="G155" s="3">
        <v>602.45</v>
      </c>
      <c r="H155" s="3">
        <v>1993.29</v>
      </c>
      <c r="I155" s="7">
        <v>1</v>
      </c>
      <c r="J155" s="3" t="s">
        <v>40</v>
      </c>
      <c r="K155" s="3" t="s">
        <v>12</v>
      </c>
      <c r="L155" s="3" t="s">
        <v>1305</v>
      </c>
      <c r="M155" s="3" t="s">
        <v>1306</v>
      </c>
      <c r="N155" s="3" t="s">
        <v>1307</v>
      </c>
      <c r="O155" s="214" t="s">
        <v>1308</v>
      </c>
      <c r="P155" s="3" t="s">
        <v>1309</v>
      </c>
      <c r="Q155" s="3"/>
    </row>
    <row r="156" s="105" customFormat="1" spans="1:17">
      <c r="A156" s="3">
        <v>156</v>
      </c>
      <c r="B156" s="3" t="s">
        <v>188</v>
      </c>
      <c r="C156" s="3" t="s">
        <v>1310</v>
      </c>
      <c r="D156" s="3" t="s">
        <v>1311</v>
      </c>
      <c r="E156" s="3" t="s">
        <v>1311</v>
      </c>
      <c r="F156" s="3">
        <v>402.68</v>
      </c>
      <c r="G156" s="3">
        <v>249.69</v>
      </c>
      <c r="H156" s="3">
        <v>152.99</v>
      </c>
      <c r="I156" s="7">
        <v>1</v>
      </c>
      <c r="J156" s="3" t="s">
        <v>40</v>
      </c>
      <c r="K156" s="3" t="s">
        <v>12</v>
      </c>
      <c r="L156" s="3" t="s">
        <v>1312</v>
      </c>
      <c r="M156" s="3" t="s">
        <v>715</v>
      </c>
      <c r="N156" s="3" t="s">
        <v>1260</v>
      </c>
      <c r="O156" s="214" t="s">
        <v>1261</v>
      </c>
      <c r="P156" s="3" t="s">
        <v>1313</v>
      </c>
      <c r="Q156" s="3"/>
    </row>
    <row r="157" s="105" customFormat="1" spans="1:17">
      <c r="A157" s="3">
        <v>157</v>
      </c>
      <c r="B157" s="3" t="s">
        <v>188</v>
      </c>
      <c r="C157" s="3" t="s">
        <v>1314</v>
      </c>
      <c r="D157" s="3" t="s">
        <v>797</v>
      </c>
      <c r="E157" s="3" t="s">
        <v>797</v>
      </c>
      <c r="F157" s="3">
        <v>5673.21</v>
      </c>
      <c r="G157" s="3">
        <v>3729.19</v>
      </c>
      <c r="H157" s="3">
        <v>1944.02</v>
      </c>
      <c r="I157" s="7">
        <v>1</v>
      </c>
      <c r="J157" s="3" t="s">
        <v>40</v>
      </c>
      <c r="K157" s="3" t="s">
        <v>12</v>
      </c>
      <c r="L157" s="3" t="s">
        <v>1315</v>
      </c>
      <c r="M157" s="3" t="s">
        <v>624</v>
      </c>
      <c r="N157" s="3" t="s">
        <v>1260</v>
      </c>
      <c r="O157" s="214" t="s">
        <v>1261</v>
      </c>
      <c r="P157" s="3" t="s">
        <v>1316</v>
      </c>
      <c r="Q157" s="3"/>
    </row>
    <row r="158" s="105" customFormat="1" spans="1:17">
      <c r="A158" s="9">
        <v>158</v>
      </c>
      <c r="B158" s="3" t="s">
        <v>188</v>
      </c>
      <c r="C158" s="3" t="s">
        <v>1317</v>
      </c>
      <c r="D158" s="3" t="s">
        <v>1318</v>
      </c>
      <c r="E158" s="3" t="s">
        <v>645</v>
      </c>
      <c r="F158" s="3">
        <v>7978.47</v>
      </c>
      <c r="G158" s="3">
        <v>239.35</v>
      </c>
      <c r="H158" s="3">
        <v>7739.12</v>
      </c>
      <c r="I158" s="7">
        <v>1</v>
      </c>
      <c r="J158" s="3" t="s">
        <v>35</v>
      </c>
      <c r="K158" s="3" t="s">
        <v>12</v>
      </c>
      <c r="L158" s="3" t="s">
        <v>1319</v>
      </c>
      <c r="M158" s="3" t="s">
        <v>676</v>
      </c>
      <c r="N158" s="3" t="s">
        <v>1320</v>
      </c>
      <c r="O158" s="214" t="s">
        <v>1321</v>
      </c>
      <c r="P158" s="3" t="s">
        <v>1322</v>
      </c>
      <c r="Q158" s="3"/>
    </row>
    <row r="159" s="105" customFormat="1" spans="1:17">
      <c r="A159" s="3">
        <v>159</v>
      </c>
      <c r="B159" s="3" t="s">
        <v>177</v>
      </c>
      <c r="C159" s="3" t="s">
        <v>1323</v>
      </c>
      <c r="D159" s="3" t="s">
        <v>828</v>
      </c>
      <c r="E159" s="3" t="s">
        <v>797</v>
      </c>
      <c r="F159" s="3">
        <v>1179.54</v>
      </c>
      <c r="G159" s="3">
        <v>216.2</v>
      </c>
      <c r="H159" s="3">
        <v>963.34</v>
      </c>
      <c r="I159" s="7">
        <v>1</v>
      </c>
      <c r="J159" s="3" t="s">
        <v>40</v>
      </c>
      <c r="K159" s="3" t="s">
        <v>12</v>
      </c>
      <c r="L159" s="3" t="s">
        <v>1324</v>
      </c>
      <c r="M159" s="3" t="s">
        <v>800</v>
      </c>
      <c r="N159" s="3" t="s">
        <v>1325</v>
      </c>
      <c r="O159" s="214" t="s">
        <v>1326</v>
      </c>
      <c r="P159" s="3" t="s">
        <v>1327</v>
      </c>
      <c r="Q159" s="3"/>
    </row>
    <row r="160" s="105" customFormat="1" spans="1:17">
      <c r="A160" s="3">
        <v>160</v>
      </c>
      <c r="B160" s="3" t="s">
        <v>177</v>
      </c>
      <c r="C160" s="3" t="s">
        <v>1328</v>
      </c>
      <c r="D160" s="3" t="s">
        <v>828</v>
      </c>
      <c r="E160" s="3" t="s">
        <v>797</v>
      </c>
      <c r="F160" s="3">
        <v>1013.43</v>
      </c>
      <c r="G160" s="3">
        <v>185.79</v>
      </c>
      <c r="H160" s="3">
        <v>827.64</v>
      </c>
      <c r="I160" s="7">
        <v>1</v>
      </c>
      <c r="J160" s="3" t="s">
        <v>40</v>
      </c>
      <c r="K160" s="3" t="s">
        <v>12</v>
      </c>
      <c r="L160" s="3" t="s">
        <v>1324</v>
      </c>
      <c r="M160" s="3" t="s">
        <v>800</v>
      </c>
      <c r="N160" s="3" t="s">
        <v>1329</v>
      </c>
      <c r="O160" s="214" t="s">
        <v>1330</v>
      </c>
      <c r="P160" s="3" t="s">
        <v>1331</v>
      </c>
      <c r="Q160" s="3"/>
    </row>
    <row r="161" s="105" customFormat="1" spans="1:17">
      <c r="A161" s="9">
        <v>161</v>
      </c>
      <c r="B161" s="3" t="s">
        <v>177</v>
      </c>
      <c r="C161" s="3" t="s">
        <v>1332</v>
      </c>
      <c r="D161" s="3" t="s">
        <v>828</v>
      </c>
      <c r="E161" s="3" t="s">
        <v>797</v>
      </c>
      <c r="F161" s="3">
        <v>1734.69</v>
      </c>
      <c r="G161" s="3">
        <v>318.01</v>
      </c>
      <c r="H161" s="3">
        <v>1416.68</v>
      </c>
      <c r="I161" s="7">
        <v>1</v>
      </c>
      <c r="J161" s="3" t="s">
        <v>40</v>
      </c>
      <c r="K161" s="3" t="s">
        <v>12</v>
      </c>
      <c r="L161" s="3" t="s">
        <v>1324</v>
      </c>
      <c r="M161" s="3" t="s">
        <v>800</v>
      </c>
      <c r="N161" s="3" t="s">
        <v>1333</v>
      </c>
      <c r="O161" s="214" t="s">
        <v>1334</v>
      </c>
      <c r="P161" s="3" t="s">
        <v>1335</v>
      </c>
      <c r="Q161" s="3"/>
    </row>
    <row r="162" s="105" customFormat="1" spans="1:17">
      <c r="A162" s="3">
        <v>162</v>
      </c>
      <c r="B162" s="3" t="s">
        <v>177</v>
      </c>
      <c r="C162" s="3" t="s">
        <v>1336</v>
      </c>
      <c r="D162" s="3" t="s">
        <v>828</v>
      </c>
      <c r="E162" s="3" t="s">
        <v>797</v>
      </c>
      <c r="F162" s="3">
        <v>14191.81</v>
      </c>
      <c r="G162" s="3">
        <v>2601.83</v>
      </c>
      <c r="H162" s="3">
        <v>11589.98</v>
      </c>
      <c r="I162" s="7">
        <v>1</v>
      </c>
      <c r="J162" s="3" t="s">
        <v>40</v>
      </c>
      <c r="K162" s="3" t="s">
        <v>12</v>
      </c>
      <c r="L162" s="3" t="s">
        <v>1324</v>
      </c>
      <c r="M162" s="3" t="s">
        <v>800</v>
      </c>
      <c r="N162" s="3" t="s">
        <v>1337</v>
      </c>
      <c r="O162" s="214" t="s">
        <v>1338</v>
      </c>
      <c r="P162" s="3" t="s">
        <v>1339</v>
      </c>
      <c r="Q162" s="3"/>
    </row>
    <row r="163" s="105" customFormat="1" spans="1:17">
      <c r="A163" s="3">
        <v>163</v>
      </c>
      <c r="B163" s="3" t="s">
        <v>177</v>
      </c>
      <c r="C163" s="3" t="s">
        <v>1340</v>
      </c>
      <c r="D163" s="3" t="s">
        <v>1341</v>
      </c>
      <c r="E163" s="3" t="s">
        <v>216</v>
      </c>
      <c r="F163" s="3">
        <v>1254.86</v>
      </c>
      <c r="G163" s="3">
        <v>37.65</v>
      </c>
      <c r="H163" s="3">
        <v>1217.21</v>
      </c>
      <c r="I163" s="7">
        <v>1</v>
      </c>
      <c r="J163" s="3" t="s">
        <v>40</v>
      </c>
      <c r="K163" s="3" t="s">
        <v>12</v>
      </c>
      <c r="L163" s="3" t="s">
        <v>1342</v>
      </c>
      <c r="M163" s="3" t="s">
        <v>624</v>
      </c>
      <c r="N163" s="3" t="s">
        <v>1343</v>
      </c>
      <c r="O163" s="214" t="s">
        <v>1344</v>
      </c>
      <c r="P163" s="3" t="s">
        <v>1345</v>
      </c>
      <c r="Q163" s="3"/>
    </row>
    <row r="164" s="105" customFormat="1" spans="1:17">
      <c r="A164" s="9">
        <v>164</v>
      </c>
      <c r="B164" s="3" t="s">
        <v>177</v>
      </c>
      <c r="C164" s="3" t="s">
        <v>1346</v>
      </c>
      <c r="D164" s="3" t="s">
        <v>828</v>
      </c>
      <c r="E164" s="3" t="s">
        <v>797</v>
      </c>
      <c r="F164" s="3">
        <v>1090.88</v>
      </c>
      <c r="G164" s="3">
        <v>200.06</v>
      </c>
      <c r="H164" s="3">
        <v>890.82</v>
      </c>
      <c r="I164" s="7">
        <v>1</v>
      </c>
      <c r="J164" s="3" t="s">
        <v>40</v>
      </c>
      <c r="K164" s="3" t="s">
        <v>12</v>
      </c>
      <c r="L164" s="3" t="s">
        <v>1324</v>
      </c>
      <c r="M164" s="3" t="s">
        <v>800</v>
      </c>
      <c r="N164" s="3" t="s">
        <v>1347</v>
      </c>
      <c r="O164" s="214" t="s">
        <v>1348</v>
      </c>
      <c r="P164" s="3" t="s">
        <v>1349</v>
      </c>
      <c r="Q164" s="3"/>
    </row>
    <row r="165" s="105" customFormat="1" spans="1:17">
      <c r="A165" s="3">
        <v>165</v>
      </c>
      <c r="B165" s="3" t="s">
        <v>177</v>
      </c>
      <c r="C165" s="3" t="s">
        <v>1350</v>
      </c>
      <c r="D165" s="3" t="s">
        <v>828</v>
      </c>
      <c r="E165" s="3" t="s">
        <v>797</v>
      </c>
      <c r="F165" s="3">
        <v>1317.9</v>
      </c>
      <c r="G165" s="3">
        <v>241.67</v>
      </c>
      <c r="H165" s="3">
        <v>1076.23</v>
      </c>
      <c r="I165" s="7">
        <v>1</v>
      </c>
      <c r="J165" s="3" t="s">
        <v>40</v>
      </c>
      <c r="K165" s="3" t="s">
        <v>12</v>
      </c>
      <c r="L165" s="3" t="s">
        <v>1324</v>
      </c>
      <c r="M165" s="3" t="s">
        <v>800</v>
      </c>
      <c r="N165" s="3" t="s">
        <v>1351</v>
      </c>
      <c r="O165" s="214" t="s">
        <v>1352</v>
      </c>
      <c r="P165" s="3" t="s">
        <v>1353</v>
      </c>
      <c r="Q165" s="3"/>
    </row>
    <row r="166" s="105" customFormat="1" spans="1:17">
      <c r="A166" s="3">
        <v>166</v>
      </c>
      <c r="B166" s="3" t="s">
        <v>177</v>
      </c>
      <c r="C166" s="3" t="s">
        <v>1354</v>
      </c>
      <c r="D166" s="3" t="s">
        <v>828</v>
      </c>
      <c r="E166" s="3" t="s">
        <v>797</v>
      </c>
      <c r="F166" s="3">
        <v>1317.9</v>
      </c>
      <c r="G166" s="3">
        <v>241.67</v>
      </c>
      <c r="H166" s="3">
        <v>1076.23</v>
      </c>
      <c r="I166" s="7">
        <v>1</v>
      </c>
      <c r="J166" s="3" t="s">
        <v>40</v>
      </c>
      <c r="K166" s="3" t="s">
        <v>12</v>
      </c>
      <c r="L166" s="3" t="s">
        <v>1324</v>
      </c>
      <c r="M166" s="3" t="s">
        <v>800</v>
      </c>
      <c r="N166" s="3" t="s">
        <v>1355</v>
      </c>
      <c r="O166" s="214" t="s">
        <v>1356</v>
      </c>
      <c r="P166" s="3" t="s">
        <v>1357</v>
      </c>
      <c r="Q166" s="3"/>
    </row>
    <row r="167" s="105" customFormat="1" spans="1:17">
      <c r="A167" s="9">
        <v>167</v>
      </c>
      <c r="B167" s="3" t="s">
        <v>177</v>
      </c>
      <c r="C167" s="3" t="s">
        <v>1358</v>
      </c>
      <c r="D167" s="3" t="s">
        <v>828</v>
      </c>
      <c r="E167" s="3" t="s">
        <v>797</v>
      </c>
      <c r="F167" s="3">
        <v>8165.52</v>
      </c>
      <c r="G167" s="3">
        <v>1496.99</v>
      </c>
      <c r="H167" s="3">
        <v>6668.53</v>
      </c>
      <c r="I167" s="7">
        <v>1</v>
      </c>
      <c r="J167" s="3" t="s">
        <v>40</v>
      </c>
      <c r="K167" s="3" t="s">
        <v>12</v>
      </c>
      <c r="L167" s="3" t="s">
        <v>1324</v>
      </c>
      <c r="M167" s="3" t="s">
        <v>800</v>
      </c>
      <c r="N167" s="3" t="s">
        <v>1359</v>
      </c>
      <c r="O167" s="214" t="s">
        <v>1360</v>
      </c>
      <c r="P167" s="3" t="s">
        <v>1361</v>
      </c>
      <c r="Q167" s="3"/>
    </row>
    <row r="168" s="105" customFormat="1" spans="1:17">
      <c r="A168" s="3">
        <v>168</v>
      </c>
      <c r="B168" s="3" t="s">
        <v>177</v>
      </c>
      <c r="C168" s="3" t="s">
        <v>1362</v>
      </c>
      <c r="D168" s="3" t="s">
        <v>828</v>
      </c>
      <c r="E168" s="3" t="s">
        <v>797</v>
      </c>
      <c r="F168" s="3">
        <v>2721.86</v>
      </c>
      <c r="G168" s="3">
        <v>499.07</v>
      </c>
      <c r="H168" s="3">
        <v>2222.79</v>
      </c>
      <c r="I168" s="7">
        <v>1</v>
      </c>
      <c r="J168" s="3" t="s">
        <v>40</v>
      </c>
      <c r="K168" s="3" t="s">
        <v>12</v>
      </c>
      <c r="L168" s="3" t="s">
        <v>1324</v>
      </c>
      <c r="M168" s="3" t="s">
        <v>800</v>
      </c>
      <c r="N168" s="3" t="s">
        <v>1363</v>
      </c>
      <c r="O168" s="214" t="s">
        <v>1364</v>
      </c>
      <c r="P168" s="3" t="s">
        <v>1365</v>
      </c>
      <c r="Q168" s="3"/>
    </row>
    <row r="169" s="105" customFormat="1" spans="1:17">
      <c r="A169" s="3">
        <v>169</v>
      </c>
      <c r="B169" s="3" t="s">
        <v>177</v>
      </c>
      <c r="C169" s="3" t="s">
        <v>1366</v>
      </c>
      <c r="D169" s="3" t="s">
        <v>1367</v>
      </c>
      <c r="E169" s="3" t="s">
        <v>216</v>
      </c>
      <c r="F169" s="3">
        <v>2728.02</v>
      </c>
      <c r="G169" s="3">
        <v>81.84</v>
      </c>
      <c r="H169" s="3">
        <v>2646.18</v>
      </c>
      <c r="I169" s="7">
        <v>1</v>
      </c>
      <c r="J169" s="3" t="s">
        <v>40</v>
      </c>
      <c r="K169" s="3" t="s">
        <v>12</v>
      </c>
      <c r="L169" s="3" t="s">
        <v>1368</v>
      </c>
      <c r="M169" s="3" t="s">
        <v>624</v>
      </c>
      <c r="N169" s="3" t="s">
        <v>1343</v>
      </c>
      <c r="O169" s="214" t="s">
        <v>1344</v>
      </c>
      <c r="P169" s="3" t="s">
        <v>1369</v>
      </c>
      <c r="Q169" s="3"/>
    </row>
    <row r="170" s="105" customFormat="1" spans="1:17">
      <c r="A170" s="9">
        <v>170</v>
      </c>
      <c r="B170" s="3" t="s">
        <v>177</v>
      </c>
      <c r="C170" s="3" t="s">
        <v>1370</v>
      </c>
      <c r="D170" s="3" t="s">
        <v>828</v>
      </c>
      <c r="E170" s="3" t="s">
        <v>797</v>
      </c>
      <c r="F170" s="3">
        <v>1013.43</v>
      </c>
      <c r="G170" s="3">
        <v>185.79</v>
      </c>
      <c r="H170" s="3">
        <v>827.64</v>
      </c>
      <c r="I170" s="7">
        <v>1</v>
      </c>
      <c r="J170" s="3" t="s">
        <v>40</v>
      </c>
      <c r="K170" s="3" t="s">
        <v>12</v>
      </c>
      <c r="L170" s="3" t="s">
        <v>1324</v>
      </c>
      <c r="M170" s="3" t="s">
        <v>800</v>
      </c>
      <c r="N170" s="3" t="s">
        <v>1371</v>
      </c>
      <c r="O170" s="214" t="s">
        <v>1372</v>
      </c>
      <c r="P170" s="3" t="s">
        <v>1373</v>
      </c>
      <c r="Q170" s="3"/>
    </row>
    <row r="171" s="105" customFormat="1" spans="1:17">
      <c r="A171" s="3">
        <v>171</v>
      </c>
      <c r="B171" s="3" t="s">
        <v>177</v>
      </c>
      <c r="C171" s="3" t="s">
        <v>1374</v>
      </c>
      <c r="D171" s="3" t="s">
        <v>828</v>
      </c>
      <c r="E171" s="3" t="s">
        <v>797</v>
      </c>
      <c r="F171" s="3">
        <v>15053.89</v>
      </c>
      <c r="G171" s="3">
        <v>2759.79</v>
      </c>
      <c r="H171" s="3">
        <v>12294.1</v>
      </c>
      <c r="I171" s="7">
        <v>1</v>
      </c>
      <c r="J171" s="3" t="s">
        <v>40</v>
      </c>
      <c r="K171" s="3" t="s">
        <v>12</v>
      </c>
      <c r="L171" s="3" t="s">
        <v>1375</v>
      </c>
      <c r="M171" s="3" t="s">
        <v>800</v>
      </c>
      <c r="N171" s="3" t="s">
        <v>1376</v>
      </c>
      <c r="O171" s="214" t="s">
        <v>1377</v>
      </c>
      <c r="P171" s="3" t="s">
        <v>1378</v>
      </c>
      <c r="Q171" s="3"/>
    </row>
    <row r="172" s="105" customFormat="1" spans="1:17">
      <c r="A172" s="3">
        <v>172</v>
      </c>
      <c r="B172" s="3" t="s">
        <v>177</v>
      </c>
      <c r="C172" s="3" t="s">
        <v>1379</v>
      </c>
      <c r="D172" s="3" t="s">
        <v>828</v>
      </c>
      <c r="E172" s="3" t="s">
        <v>797</v>
      </c>
      <c r="F172" s="3">
        <v>28742.66</v>
      </c>
      <c r="G172" s="3">
        <v>5269.55</v>
      </c>
      <c r="H172" s="3">
        <v>23473.11</v>
      </c>
      <c r="I172" s="7">
        <v>1</v>
      </c>
      <c r="J172" s="3" t="s">
        <v>40</v>
      </c>
      <c r="K172" s="3" t="s">
        <v>12</v>
      </c>
      <c r="L172" s="3" t="s">
        <v>1375</v>
      </c>
      <c r="M172" s="3" t="s">
        <v>800</v>
      </c>
      <c r="N172" s="3" t="s">
        <v>1380</v>
      </c>
      <c r="O172" s="214" t="s">
        <v>1381</v>
      </c>
      <c r="P172" s="3" t="s">
        <v>1382</v>
      </c>
      <c r="Q172" s="3"/>
    </row>
    <row r="173" s="105" customFormat="1" spans="1:17">
      <c r="A173" s="9">
        <v>173</v>
      </c>
      <c r="B173" s="3" t="s">
        <v>177</v>
      </c>
      <c r="C173" s="3" t="s">
        <v>1383</v>
      </c>
      <c r="D173" s="3" t="s">
        <v>828</v>
      </c>
      <c r="E173" s="3" t="s">
        <v>797</v>
      </c>
      <c r="F173" s="3">
        <v>26193.25</v>
      </c>
      <c r="G173" s="3">
        <v>4802.05</v>
      </c>
      <c r="H173" s="3">
        <v>21391.2</v>
      </c>
      <c r="I173" s="7">
        <v>1</v>
      </c>
      <c r="J173" s="3" t="s">
        <v>40</v>
      </c>
      <c r="K173" s="3" t="s">
        <v>12</v>
      </c>
      <c r="L173" s="3" t="s">
        <v>1375</v>
      </c>
      <c r="M173" s="3" t="s">
        <v>800</v>
      </c>
      <c r="N173" s="3" t="s">
        <v>1384</v>
      </c>
      <c r="O173" s="214" t="s">
        <v>1385</v>
      </c>
      <c r="P173" s="3" t="s">
        <v>1386</v>
      </c>
      <c r="Q173" s="3"/>
    </row>
    <row r="174" s="105" customFormat="1" spans="1:17">
      <c r="A174" s="3">
        <v>174</v>
      </c>
      <c r="B174" s="3" t="s">
        <v>177</v>
      </c>
      <c r="C174" s="3" t="s">
        <v>1387</v>
      </c>
      <c r="D174" s="3" t="s">
        <v>828</v>
      </c>
      <c r="E174" s="3" t="s">
        <v>797</v>
      </c>
      <c r="F174" s="3">
        <v>29055.72</v>
      </c>
      <c r="G174" s="3">
        <v>5326.97</v>
      </c>
      <c r="H174" s="3">
        <v>23728.75</v>
      </c>
      <c r="I174" s="7">
        <v>1</v>
      </c>
      <c r="J174" s="3" t="s">
        <v>40</v>
      </c>
      <c r="K174" s="3" t="s">
        <v>12</v>
      </c>
      <c r="L174" s="3" t="s">
        <v>1375</v>
      </c>
      <c r="M174" s="3" t="s">
        <v>800</v>
      </c>
      <c r="N174" s="3" t="s">
        <v>1388</v>
      </c>
      <c r="O174" s="214" t="s">
        <v>1389</v>
      </c>
      <c r="P174" s="3" t="s">
        <v>1390</v>
      </c>
      <c r="Q174" s="3"/>
    </row>
    <row r="175" s="105" customFormat="1" spans="1:17">
      <c r="A175" s="3">
        <v>175</v>
      </c>
      <c r="B175" s="3" t="s">
        <v>177</v>
      </c>
      <c r="C175" s="3" t="s">
        <v>1391</v>
      </c>
      <c r="D175" s="3" t="s">
        <v>828</v>
      </c>
      <c r="E175" s="3" t="s">
        <v>797</v>
      </c>
      <c r="F175" s="3">
        <v>30013.98</v>
      </c>
      <c r="G175" s="3">
        <v>5502.53</v>
      </c>
      <c r="H175" s="3">
        <v>24511.45</v>
      </c>
      <c r="I175" s="7">
        <v>1</v>
      </c>
      <c r="J175" s="3" t="s">
        <v>40</v>
      </c>
      <c r="K175" s="3" t="s">
        <v>12</v>
      </c>
      <c r="L175" s="3" t="s">
        <v>1375</v>
      </c>
      <c r="M175" s="3" t="s">
        <v>800</v>
      </c>
      <c r="N175" s="3" t="s">
        <v>1392</v>
      </c>
      <c r="O175" s="214" t="s">
        <v>1393</v>
      </c>
      <c r="P175" s="3" t="s">
        <v>1394</v>
      </c>
      <c r="Q175" s="3"/>
    </row>
    <row r="176" s="105" customFormat="1" spans="1:17">
      <c r="A176" s="9">
        <v>176</v>
      </c>
      <c r="B176" s="3" t="s">
        <v>177</v>
      </c>
      <c r="C176" s="3" t="s">
        <v>1395</v>
      </c>
      <c r="D176" s="3" t="s">
        <v>828</v>
      </c>
      <c r="E176" s="3" t="s">
        <v>797</v>
      </c>
      <c r="F176" s="3">
        <v>54350.27</v>
      </c>
      <c r="G176" s="3">
        <v>9964.13</v>
      </c>
      <c r="H176" s="3">
        <v>44386.14</v>
      </c>
      <c r="I176" s="7">
        <v>1</v>
      </c>
      <c r="J176" s="3" t="s">
        <v>40</v>
      </c>
      <c r="K176" s="3" t="s">
        <v>12</v>
      </c>
      <c r="L176" s="3" t="s">
        <v>1375</v>
      </c>
      <c r="M176" s="3" t="s">
        <v>800</v>
      </c>
      <c r="N176" s="3" t="s">
        <v>1396</v>
      </c>
      <c r="O176" s="214" t="s">
        <v>1397</v>
      </c>
      <c r="P176" s="3" t="s">
        <v>1398</v>
      </c>
      <c r="Q176" s="3"/>
    </row>
    <row r="177" s="105" customFormat="1" spans="1:17">
      <c r="A177" s="3">
        <v>177</v>
      </c>
      <c r="B177" s="3" t="s">
        <v>177</v>
      </c>
      <c r="C177" s="3" t="s">
        <v>1399</v>
      </c>
      <c r="D177" s="3" t="s">
        <v>828</v>
      </c>
      <c r="E177" s="3" t="s">
        <v>797</v>
      </c>
      <c r="F177" s="3">
        <v>26193.25</v>
      </c>
      <c r="G177" s="3">
        <v>4802.05</v>
      </c>
      <c r="H177" s="3">
        <v>21391.2</v>
      </c>
      <c r="I177" s="7">
        <v>1</v>
      </c>
      <c r="J177" s="3" t="s">
        <v>40</v>
      </c>
      <c r="K177" s="3" t="s">
        <v>12</v>
      </c>
      <c r="L177" s="3" t="s">
        <v>1375</v>
      </c>
      <c r="M177" s="3" t="s">
        <v>800</v>
      </c>
      <c r="N177" s="3" t="s">
        <v>1400</v>
      </c>
      <c r="O177" s="214" t="s">
        <v>1401</v>
      </c>
      <c r="P177" s="3" t="s">
        <v>1402</v>
      </c>
      <c r="Q177" s="3"/>
    </row>
    <row r="178" s="105" customFormat="1" spans="1:17">
      <c r="A178" s="3">
        <v>178</v>
      </c>
      <c r="B178" s="3" t="s">
        <v>177</v>
      </c>
      <c r="C178" s="3" t="s">
        <v>1403</v>
      </c>
      <c r="D178" s="3" t="s">
        <v>828</v>
      </c>
      <c r="E178" s="3" t="s">
        <v>797</v>
      </c>
      <c r="F178" s="3">
        <v>33226.51</v>
      </c>
      <c r="G178" s="3">
        <v>6091.47</v>
      </c>
      <c r="H178" s="3">
        <v>27135.04</v>
      </c>
      <c r="I178" s="7">
        <v>1</v>
      </c>
      <c r="J178" s="3" t="s">
        <v>40</v>
      </c>
      <c r="K178" s="3" t="s">
        <v>12</v>
      </c>
      <c r="L178" s="3" t="s">
        <v>1375</v>
      </c>
      <c r="M178" s="3" t="s">
        <v>800</v>
      </c>
      <c r="N178" s="3" t="s">
        <v>1404</v>
      </c>
      <c r="O178" s="214" t="s">
        <v>1405</v>
      </c>
      <c r="P178" s="3" t="s">
        <v>1406</v>
      </c>
      <c r="Q178" s="3"/>
    </row>
    <row r="179" s="105" customFormat="1" spans="1:17">
      <c r="A179" s="9">
        <v>179</v>
      </c>
      <c r="B179" s="3" t="s">
        <v>177</v>
      </c>
      <c r="C179" s="3" t="s">
        <v>1407</v>
      </c>
      <c r="D179" s="3" t="s">
        <v>828</v>
      </c>
      <c r="E179" s="3" t="s">
        <v>797</v>
      </c>
      <c r="F179" s="3">
        <v>5933.67</v>
      </c>
      <c r="G179" s="3">
        <v>1087.79</v>
      </c>
      <c r="H179" s="3">
        <v>4845.88</v>
      </c>
      <c r="I179" s="7">
        <v>1</v>
      </c>
      <c r="J179" s="3" t="s">
        <v>40</v>
      </c>
      <c r="K179" s="3" t="s">
        <v>12</v>
      </c>
      <c r="L179" s="3" t="s">
        <v>1264</v>
      </c>
      <c r="M179" s="3" t="s">
        <v>800</v>
      </c>
      <c r="N179" s="3" t="s">
        <v>1408</v>
      </c>
      <c r="O179" s="214" t="s">
        <v>1409</v>
      </c>
      <c r="P179" s="3" t="s">
        <v>1410</v>
      </c>
      <c r="Q179" s="3"/>
    </row>
    <row r="180" s="105" customFormat="1" spans="1:17">
      <c r="A180" s="3">
        <v>180</v>
      </c>
      <c r="B180" s="3" t="s">
        <v>177</v>
      </c>
      <c r="C180" s="3" t="s">
        <v>1411</v>
      </c>
      <c r="D180" s="3" t="s">
        <v>828</v>
      </c>
      <c r="E180" s="3" t="s">
        <v>797</v>
      </c>
      <c r="F180" s="3">
        <v>5934.84</v>
      </c>
      <c r="G180" s="3">
        <v>1088.01</v>
      </c>
      <c r="H180" s="3">
        <v>4846.83</v>
      </c>
      <c r="I180" s="7">
        <v>1</v>
      </c>
      <c r="J180" s="3" t="s">
        <v>40</v>
      </c>
      <c r="K180" s="3" t="s">
        <v>12</v>
      </c>
      <c r="L180" s="3" t="s">
        <v>1264</v>
      </c>
      <c r="M180" s="3" t="s">
        <v>800</v>
      </c>
      <c r="N180" s="3" t="s">
        <v>1412</v>
      </c>
      <c r="O180" s="214" t="s">
        <v>1413</v>
      </c>
      <c r="P180" s="3" t="s">
        <v>1414</v>
      </c>
      <c r="Q180" s="3"/>
    </row>
    <row r="181" s="105" customFormat="1" spans="1:17">
      <c r="A181" s="3">
        <v>181</v>
      </c>
      <c r="B181" s="3" t="s">
        <v>177</v>
      </c>
      <c r="C181" s="3" t="s">
        <v>1415</v>
      </c>
      <c r="D181" s="3" t="s">
        <v>828</v>
      </c>
      <c r="E181" s="3" t="s">
        <v>797</v>
      </c>
      <c r="F181" s="3">
        <v>21746</v>
      </c>
      <c r="G181" s="3">
        <v>3986.73</v>
      </c>
      <c r="H181" s="3">
        <v>17759.27</v>
      </c>
      <c r="I181" s="7">
        <v>1</v>
      </c>
      <c r="J181" s="3" t="s">
        <v>40</v>
      </c>
      <c r="K181" s="3" t="s">
        <v>12</v>
      </c>
      <c r="L181" s="3" t="s">
        <v>1375</v>
      </c>
      <c r="M181" s="3" t="s">
        <v>800</v>
      </c>
      <c r="N181" s="3" t="s">
        <v>1416</v>
      </c>
      <c r="O181" s="214" t="s">
        <v>1417</v>
      </c>
      <c r="P181" s="3" t="s">
        <v>1418</v>
      </c>
      <c r="Q181" s="3"/>
    </row>
    <row r="182" s="105" customFormat="1" spans="1:17">
      <c r="A182" s="9">
        <v>182</v>
      </c>
      <c r="B182" s="3" t="s">
        <v>177</v>
      </c>
      <c r="C182" s="3" t="s">
        <v>1419</v>
      </c>
      <c r="D182" s="3" t="s">
        <v>828</v>
      </c>
      <c r="E182" s="3" t="s">
        <v>797</v>
      </c>
      <c r="F182" s="3">
        <v>28742.66</v>
      </c>
      <c r="G182" s="3">
        <v>5269.55</v>
      </c>
      <c r="H182" s="3">
        <v>23473.11</v>
      </c>
      <c r="I182" s="7">
        <v>1</v>
      </c>
      <c r="J182" s="3" t="s">
        <v>40</v>
      </c>
      <c r="K182" s="3" t="s">
        <v>12</v>
      </c>
      <c r="L182" s="3" t="s">
        <v>1375</v>
      </c>
      <c r="M182" s="3" t="s">
        <v>800</v>
      </c>
      <c r="N182" s="3" t="s">
        <v>1420</v>
      </c>
      <c r="O182" s="214" t="s">
        <v>1421</v>
      </c>
      <c r="P182" s="3" t="s">
        <v>1422</v>
      </c>
      <c r="Q182" s="3"/>
    </row>
    <row r="183" s="105" customFormat="1" spans="1:17">
      <c r="A183" s="3">
        <v>183</v>
      </c>
      <c r="B183" s="3" t="s">
        <v>177</v>
      </c>
      <c r="C183" s="3" t="s">
        <v>1423</v>
      </c>
      <c r="D183" s="3" t="s">
        <v>828</v>
      </c>
      <c r="E183" s="3" t="s">
        <v>797</v>
      </c>
      <c r="F183" s="3">
        <v>19191.55</v>
      </c>
      <c r="G183" s="3">
        <v>3518.41</v>
      </c>
      <c r="H183" s="3">
        <v>15673.14</v>
      </c>
      <c r="I183" s="7">
        <v>1</v>
      </c>
      <c r="J183" s="3" t="s">
        <v>40</v>
      </c>
      <c r="K183" s="3" t="s">
        <v>12</v>
      </c>
      <c r="L183" s="3" t="s">
        <v>1375</v>
      </c>
      <c r="M183" s="3" t="s">
        <v>800</v>
      </c>
      <c r="N183" s="3" t="s">
        <v>1424</v>
      </c>
      <c r="O183" s="214" t="s">
        <v>1425</v>
      </c>
      <c r="P183" s="3" t="s">
        <v>1426</v>
      </c>
      <c r="Q183" s="3"/>
    </row>
    <row r="184" s="105" customFormat="1" spans="1:17">
      <c r="A184" s="3">
        <v>184</v>
      </c>
      <c r="B184" s="3" t="s">
        <v>177</v>
      </c>
      <c r="C184" s="3" t="s">
        <v>1427</v>
      </c>
      <c r="D184" s="3" t="s">
        <v>828</v>
      </c>
      <c r="E184" s="3" t="s">
        <v>797</v>
      </c>
      <c r="F184" s="3">
        <v>6249.63</v>
      </c>
      <c r="G184" s="3">
        <v>1145.79</v>
      </c>
      <c r="H184" s="3">
        <v>5103.84</v>
      </c>
      <c r="I184" s="7">
        <v>1</v>
      </c>
      <c r="J184" s="3" t="s">
        <v>40</v>
      </c>
      <c r="K184" s="3" t="s">
        <v>12</v>
      </c>
      <c r="L184" s="3" t="s">
        <v>1264</v>
      </c>
      <c r="M184" s="3" t="s">
        <v>800</v>
      </c>
      <c r="N184" s="3" t="s">
        <v>1428</v>
      </c>
      <c r="O184" s="214" t="s">
        <v>1429</v>
      </c>
      <c r="P184" s="3" t="s">
        <v>1430</v>
      </c>
      <c r="Q184" s="3"/>
    </row>
    <row r="185" s="105" customFormat="1" spans="1:17">
      <c r="A185" s="9">
        <v>185</v>
      </c>
      <c r="B185" s="3" t="s">
        <v>177</v>
      </c>
      <c r="C185" s="3" t="s">
        <v>1431</v>
      </c>
      <c r="D185" s="3" t="s">
        <v>828</v>
      </c>
      <c r="E185" s="3" t="s">
        <v>797</v>
      </c>
      <c r="F185" s="3">
        <v>54350.27</v>
      </c>
      <c r="G185" s="3">
        <v>9964.13</v>
      </c>
      <c r="H185" s="3">
        <v>44386.14</v>
      </c>
      <c r="I185" s="7">
        <v>1</v>
      </c>
      <c r="J185" s="3" t="s">
        <v>40</v>
      </c>
      <c r="K185" s="3" t="s">
        <v>12</v>
      </c>
      <c r="L185" s="3" t="s">
        <v>1375</v>
      </c>
      <c r="M185" s="3" t="s">
        <v>800</v>
      </c>
      <c r="N185" s="3" t="s">
        <v>1432</v>
      </c>
      <c r="O185" s="214" t="s">
        <v>1433</v>
      </c>
      <c r="P185" s="3" t="s">
        <v>1434</v>
      </c>
      <c r="Q185" s="3"/>
    </row>
    <row r="186" s="105" customFormat="1" spans="1:17">
      <c r="A186" s="3">
        <v>186</v>
      </c>
      <c r="B186" s="3" t="s">
        <v>177</v>
      </c>
      <c r="C186" s="3" t="s">
        <v>1435</v>
      </c>
      <c r="D186" s="3" t="s">
        <v>828</v>
      </c>
      <c r="E186" s="3" t="s">
        <v>797</v>
      </c>
      <c r="F186" s="3">
        <v>6170.08</v>
      </c>
      <c r="G186" s="3">
        <v>1131.13</v>
      </c>
      <c r="H186" s="3">
        <v>5038.95</v>
      </c>
      <c r="I186" s="7">
        <v>1</v>
      </c>
      <c r="J186" s="3" t="s">
        <v>40</v>
      </c>
      <c r="K186" s="3" t="s">
        <v>12</v>
      </c>
      <c r="L186" s="3" t="s">
        <v>1264</v>
      </c>
      <c r="M186" s="3" t="s">
        <v>800</v>
      </c>
      <c r="N186" s="3" t="s">
        <v>1436</v>
      </c>
      <c r="O186" s="214" t="s">
        <v>1437</v>
      </c>
      <c r="P186" s="3" t="s">
        <v>1438</v>
      </c>
      <c r="Q186" s="3"/>
    </row>
    <row r="187" s="105" customFormat="1" spans="1:17">
      <c r="A187" s="3">
        <v>187</v>
      </c>
      <c r="B187" s="3" t="s">
        <v>177</v>
      </c>
      <c r="C187" s="3" t="s">
        <v>1439</v>
      </c>
      <c r="D187" s="3" t="s">
        <v>828</v>
      </c>
      <c r="E187" s="3" t="s">
        <v>797</v>
      </c>
      <c r="F187" s="3">
        <v>3726.86</v>
      </c>
      <c r="G187" s="3">
        <v>683.21</v>
      </c>
      <c r="H187" s="3">
        <v>3043.65</v>
      </c>
      <c r="I187" s="7">
        <v>1</v>
      </c>
      <c r="J187" s="3" t="s">
        <v>40</v>
      </c>
      <c r="K187" s="3" t="s">
        <v>12</v>
      </c>
      <c r="L187" s="3" t="s">
        <v>1264</v>
      </c>
      <c r="M187" s="3" t="s">
        <v>800</v>
      </c>
      <c r="N187" s="3" t="s">
        <v>1440</v>
      </c>
      <c r="O187" s="214" t="s">
        <v>1441</v>
      </c>
      <c r="P187" s="3" t="s">
        <v>1442</v>
      </c>
      <c r="Q187" s="3"/>
    </row>
    <row r="188" s="105" customFormat="1" spans="1:17">
      <c r="A188" s="9">
        <v>188</v>
      </c>
      <c r="B188" s="3" t="s">
        <v>177</v>
      </c>
      <c r="C188" s="3" t="s">
        <v>1443</v>
      </c>
      <c r="D188" s="3" t="s">
        <v>828</v>
      </c>
      <c r="E188" s="3" t="s">
        <v>797</v>
      </c>
      <c r="F188" s="3">
        <v>6170.08</v>
      </c>
      <c r="G188" s="3">
        <v>1131.13</v>
      </c>
      <c r="H188" s="3">
        <v>5038.95</v>
      </c>
      <c r="I188" s="7">
        <v>1</v>
      </c>
      <c r="J188" s="3" t="s">
        <v>40</v>
      </c>
      <c r="K188" s="3" t="s">
        <v>12</v>
      </c>
      <c r="L188" s="3" t="s">
        <v>1264</v>
      </c>
      <c r="M188" s="3" t="s">
        <v>800</v>
      </c>
      <c r="N188" s="3" t="s">
        <v>1444</v>
      </c>
      <c r="O188" s="214" t="s">
        <v>1445</v>
      </c>
      <c r="P188" s="3" t="s">
        <v>1446</v>
      </c>
      <c r="Q188" s="3"/>
    </row>
    <row r="189" s="105" customFormat="1" spans="1:17">
      <c r="A189" s="3">
        <v>189</v>
      </c>
      <c r="B189" s="3" t="s">
        <v>177</v>
      </c>
      <c r="C189" s="3" t="s">
        <v>1447</v>
      </c>
      <c r="D189" s="3" t="s">
        <v>828</v>
      </c>
      <c r="E189" s="3" t="s">
        <v>797</v>
      </c>
      <c r="F189" s="3">
        <v>6170.08</v>
      </c>
      <c r="G189" s="3">
        <v>1131.13</v>
      </c>
      <c r="H189" s="3">
        <v>5038.95</v>
      </c>
      <c r="I189" s="7">
        <v>1</v>
      </c>
      <c r="J189" s="3" t="s">
        <v>40</v>
      </c>
      <c r="K189" s="3" t="s">
        <v>12</v>
      </c>
      <c r="L189" s="3" t="s">
        <v>1264</v>
      </c>
      <c r="M189" s="3" t="s">
        <v>800</v>
      </c>
      <c r="N189" s="3" t="s">
        <v>1448</v>
      </c>
      <c r="O189" s="214" t="s">
        <v>1449</v>
      </c>
      <c r="P189" s="3" t="s">
        <v>1450</v>
      </c>
      <c r="Q189" s="3"/>
    </row>
    <row r="190" s="105" customFormat="1" spans="1:17">
      <c r="A190" s="3">
        <v>190</v>
      </c>
      <c r="B190" s="3" t="s">
        <v>177</v>
      </c>
      <c r="C190" s="3" t="s">
        <v>1451</v>
      </c>
      <c r="D190" s="3" t="s">
        <v>828</v>
      </c>
      <c r="E190" s="3" t="s">
        <v>797</v>
      </c>
      <c r="F190" s="3">
        <v>55681.36</v>
      </c>
      <c r="G190" s="3">
        <v>10208.33</v>
      </c>
      <c r="H190" s="3">
        <v>45473.03</v>
      </c>
      <c r="I190" s="7">
        <v>1</v>
      </c>
      <c r="J190" s="3" t="s">
        <v>40</v>
      </c>
      <c r="K190" s="3" t="s">
        <v>12</v>
      </c>
      <c r="L190" s="3" t="s">
        <v>1375</v>
      </c>
      <c r="M190" s="3" t="s">
        <v>800</v>
      </c>
      <c r="N190" s="3" t="s">
        <v>1452</v>
      </c>
      <c r="O190" s="214" t="s">
        <v>1453</v>
      </c>
      <c r="P190" s="3" t="s">
        <v>1454</v>
      </c>
      <c r="Q190" s="3"/>
    </row>
    <row r="191" s="105" customFormat="1" spans="1:17">
      <c r="A191" s="9">
        <v>191</v>
      </c>
      <c r="B191" s="3" t="s">
        <v>177</v>
      </c>
      <c r="C191" s="3" t="s">
        <v>1455</v>
      </c>
      <c r="D191" s="3" t="s">
        <v>828</v>
      </c>
      <c r="E191" s="3" t="s">
        <v>797</v>
      </c>
      <c r="F191" s="3">
        <v>17602.25</v>
      </c>
      <c r="G191" s="3">
        <v>3227.07</v>
      </c>
      <c r="H191" s="3">
        <v>14375.18</v>
      </c>
      <c r="I191" s="7">
        <v>1</v>
      </c>
      <c r="J191" s="3" t="s">
        <v>40</v>
      </c>
      <c r="K191" s="3" t="s">
        <v>12</v>
      </c>
      <c r="L191" s="3" t="s">
        <v>1375</v>
      </c>
      <c r="M191" s="3" t="s">
        <v>800</v>
      </c>
      <c r="N191" s="3" t="s">
        <v>1456</v>
      </c>
      <c r="O191" s="214" t="s">
        <v>1457</v>
      </c>
      <c r="P191" s="3" t="s">
        <v>1458</v>
      </c>
      <c r="Q191" s="3"/>
    </row>
    <row r="192" s="105" customFormat="1" spans="1:17">
      <c r="A192" s="3">
        <v>192</v>
      </c>
      <c r="B192" s="3" t="s">
        <v>177</v>
      </c>
      <c r="C192" s="3" t="s">
        <v>1459</v>
      </c>
      <c r="D192" s="3" t="s">
        <v>828</v>
      </c>
      <c r="E192" s="3" t="s">
        <v>797</v>
      </c>
      <c r="F192" s="3">
        <v>26201.95</v>
      </c>
      <c r="G192" s="3">
        <v>4803.65</v>
      </c>
      <c r="H192" s="3">
        <v>21398.3</v>
      </c>
      <c r="I192" s="7">
        <v>1</v>
      </c>
      <c r="J192" s="3" t="s">
        <v>40</v>
      </c>
      <c r="K192" s="3" t="s">
        <v>12</v>
      </c>
      <c r="L192" s="3" t="s">
        <v>1375</v>
      </c>
      <c r="M192" s="3" t="s">
        <v>800</v>
      </c>
      <c r="N192" s="3" t="s">
        <v>1460</v>
      </c>
      <c r="O192" s="214" t="s">
        <v>1461</v>
      </c>
      <c r="P192" s="3" t="s">
        <v>1462</v>
      </c>
      <c r="Q192" s="3"/>
    </row>
    <row r="193" s="105" customFormat="1" spans="1:17">
      <c r="A193" s="3">
        <v>193</v>
      </c>
      <c r="B193" s="3" t="s">
        <v>177</v>
      </c>
      <c r="C193" s="3" t="s">
        <v>1463</v>
      </c>
      <c r="D193" s="3" t="s">
        <v>828</v>
      </c>
      <c r="E193" s="3" t="s">
        <v>797</v>
      </c>
      <c r="F193" s="3">
        <v>27147.28</v>
      </c>
      <c r="G193" s="3">
        <v>4976.95</v>
      </c>
      <c r="H193" s="3">
        <v>22170.33</v>
      </c>
      <c r="I193" s="7">
        <v>1</v>
      </c>
      <c r="J193" s="3" t="s">
        <v>40</v>
      </c>
      <c r="K193" s="3" t="s">
        <v>12</v>
      </c>
      <c r="L193" s="3" t="s">
        <v>1375</v>
      </c>
      <c r="M193" s="3" t="s">
        <v>800</v>
      </c>
      <c r="N193" s="3" t="s">
        <v>1464</v>
      </c>
      <c r="O193" s="214" t="s">
        <v>1465</v>
      </c>
      <c r="P193" s="3" t="s">
        <v>1466</v>
      </c>
      <c r="Q193" s="3"/>
    </row>
    <row r="194" s="105" customFormat="1" spans="1:17">
      <c r="A194" s="9">
        <v>194</v>
      </c>
      <c r="B194" s="3" t="s">
        <v>177</v>
      </c>
      <c r="C194" s="3" t="s">
        <v>1467</v>
      </c>
      <c r="D194" s="3" t="s">
        <v>828</v>
      </c>
      <c r="E194" s="3" t="s">
        <v>797</v>
      </c>
      <c r="F194" s="3">
        <v>3648.86</v>
      </c>
      <c r="G194" s="3">
        <v>668.91</v>
      </c>
      <c r="H194" s="3">
        <v>2979.95</v>
      </c>
      <c r="I194" s="7">
        <v>1</v>
      </c>
      <c r="J194" s="3" t="s">
        <v>40</v>
      </c>
      <c r="K194" s="3" t="s">
        <v>12</v>
      </c>
      <c r="L194" s="3" t="s">
        <v>1264</v>
      </c>
      <c r="M194" s="3" t="s">
        <v>800</v>
      </c>
      <c r="N194" s="3" t="s">
        <v>1468</v>
      </c>
      <c r="O194" s="214" t="s">
        <v>1469</v>
      </c>
      <c r="P194" s="3" t="s">
        <v>1470</v>
      </c>
      <c r="Q194" s="3"/>
    </row>
    <row r="195" s="105" customFormat="1" spans="1:17">
      <c r="A195" s="3">
        <v>195</v>
      </c>
      <c r="B195" s="3" t="s">
        <v>177</v>
      </c>
      <c r="C195" s="3" t="s">
        <v>1471</v>
      </c>
      <c r="D195" s="3" t="s">
        <v>828</v>
      </c>
      <c r="E195" s="3" t="s">
        <v>797</v>
      </c>
      <c r="F195" s="3">
        <v>29055.72</v>
      </c>
      <c r="G195" s="3">
        <v>5326.97</v>
      </c>
      <c r="H195" s="3">
        <v>23728.75</v>
      </c>
      <c r="I195" s="7">
        <v>1</v>
      </c>
      <c r="J195" s="3" t="s">
        <v>40</v>
      </c>
      <c r="K195" s="3" t="s">
        <v>12</v>
      </c>
      <c r="L195" s="3" t="s">
        <v>1375</v>
      </c>
      <c r="M195" s="3" t="s">
        <v>800</v>
      </c>
      <c r="N195" s="3" t="s">
        <v>1472</v>
      </c>
      <c r="O195" s="214" t="s">
        <v>1473</v>
      </c>
      <c r="P195" s="3" t="s">
        <v>1474</v>
      </c>
      <c r="Q195" s="3"/>
    </row>
    <row r="196" s="105" customFormat="1" spans="1:17">
      <c r="A196" s="3">
        <v>196</v>
      </c>
      <c r="B196" s="3" t="s">
        <v>177</v>
      </c>
      <c r="C196" s="3" t="s">
        <v>1475</v>
      </c>
      <c r="D196" s="3" t="s">
        <v>828</v>
      </c>
      <c r="E196" s="3" t="s">
        <v>797</v>
      </c>
      <c r="F196" s="3">
        <v>10958.47</v>
      </c>
      <c r="G196" s="3">
        <v>2009.11</v>
      </c>
      <c r="H196" s="3">
        <v>8949.36</v>
      </c>
      <c r="I196" s="7">
        <v>1</v>
      </c>
      <c r="J196" s="3" t="s">
        <v>40</v>
      </c>
      <c r="K196" s="3" t="s">
        <v>12</v>
      </c>
      <c r="L196" s="3" t="s">
        <v>1375</v>
      </c>
      <c r="M196" s="3" t="s">
        <v>800</v>
      </c>
      <c r="N196" s="3" t="s">
        <v>1476</v>
      </c>
      <c r="O196" s="214" t="s">
        <v>1477</v>
      </c>
      <c r="P196" s="3" t="s">
        <v>1478</v>
      </c>
      <c r="Q196" s="3"/>
    </row>
    <row r="197" s="105" customFormat="1" spans="1:17">
      <c r="A197" s="9">
        <v>197</v>
      </c>
      <c r="B197" s="3" t="s">
        <v>177</v>
      </c>
      <c r="C197" s="3" t="s">
        <v>1479</v>
      </c>
      <c r="D197" s="3" t="s">
        <v>828</v>
      </c>
      <c r="E197" s="3" t="s">
        <v>797</v>
      </c>
      <c r="F197" s="3">
        <v>35882.62</v>
      </c>
      <c r="G197" s="3">
        <v>6578.55</v>
      </c>
      <c r="H197" s="3">
        <v>29304.07</v>
      </c>
      <c r="I197" s="7">
        <v>1</v>
      </c>
      <c r="J197" s="3" t="s">
        <v>40</v>
      </c>
      <c r="K197" s="3" t="s">
        <v>12</v>
      </c>
      <c r="L197" s="3" t="s">
        <v>1375</v>
      </c>
      <c r="M197" s="3" t="s">
        <v>800</v>
      </c>
      <c r="N197" s="3" t="s">
        <v>1480</v>
      </c>
      <c r="O197" s="214" t="s">
        <v>1481</v>
      </c>
      <c r="P197" s="3" t="s">
        <v>1482</v>
      </c>
      <c r="Q197" s="3"/>
    </row>
    <row r="198" s="105" customFormat="1" spans="1:17">
      <c r="A198" s="3">
        <v>198</v>
      </c>
      <c r="B198" s="3" t="s">
        <v>177</v>
      </c>
      <c r="C198" s="3" t="s">
        <v>1483</v>
      </c>
      <c r="D198" s="3" t="s">
        <v>828</v>
      </c>
      <c r="E198" s="3" t="s">
        <v>797</v>
      </c>
      <c r="F198" s="3">
        <v>23969</v>
      </c>
      <c r="G198" s="3">
        <v>4394.39</v>
      </c>
      <c r="H198" s="3">
        <v>19574.61</v>
      </c>
      <c r="I198" s="7">
        <v>1</v>
      </c>
      <c r="J198" s="3" t="s">
        <v>40</v>
      </c>
      <c r="K198" s="3" t="s">
        <v>12</v>
      </c>
      <c r="L198" s="3" t="s">
        <v>1375</v>
      </c>
      <c r="M198" s="3" t="s">
        <v>800</v>
      </c>
      <c r="N198" s="3" t="s">
        <v>1484</v>
      </c>
      <c r="O198" s="214" t="s">
        <v>1485</v>
      </c>
      <c r="P198" s="3" t="s">
        <v>1486</v>
      </c>
      <c r="Q198" s="3"/>
    </row>
    <row r="199" s="105" customFormat="1" spans="1:17">
      <c r="A199" s="3">
        <v>199</v>
      </c>
      <c r="B199" s="3" t="s">
        <v>177</v>
      </c>
      <c r="C199" s="3" t="s">
        <v>1487</v>
      </c>
      <c r="D199" s="3" t="s">
        <v>828</v>
      </c>
      <c r="E199" s="3" t="s">
        <v>797</v>
      </c>
      <c r="F199" s="3">
        <v>9418.52</v>
      </c>
      <c r="G199" s="3">
        <v>1726.67</v>
      </c>
      <c r="H199" s="3">
        <v>7691.85</v>
      </c>
      <c r="I199" s="7">
        <v>1</v>
      </c>
      <c r="J199" s="3" t="s">
        <v>40</v>
      </c>
      <c r="K199" s="3" t="s">
        <v>12</v>
      </c>
      <c r="L199" s="3" t="s">
        <v>1375</v>
      </c>
      <c r="M199" s="3" t="s">
        <v>800</v>
      </c>
      <c r="N199" s="3" t="s">
        <v>1488</v>
      </c>
      <c r="O199" s="214" t="s">
        <v>1489</v>
      </c>
      <c r="P199" s="3" t="s">
        <v>1490</v>
      </c>
      <c r="Q199" s="3"/>
    </row>
    <row r="200" s="105" customFormat="1" spans="1:17">
      <c r="A200" s="9">
        <v>200</v>
      </c>
      <c r="B200" s="3" t="s">
        <v>177</v>
      </c>
      <c r="C200" s="3" t="s">
        <v>1491</v>
      </c>
      <c r="D200" s="3" t="s">
        <v>797</v>
      </c>
      <c r="E200" s="3" t="s">
        <v>797</v>
      </c>
      <c r="F200" s="3">
        <v>72937.62</v>
      </c>
      <c r="G200" s="3">
        <v>18105.13</v>
      </c>
      <c r="H200" s="3">
        <v>54832.49</v>
      </c>
      <c r="I200" s="7">
        <v>1</v>
      </c>
      <c r="J200" s="3" t="s">
        <v>40</v>
      </c>
      <c r="K200" s="3" t="s">
        <v>12</v>
      </c>
      <c r="L200" s="3" t="s">
        <v>1492</v>
      </c>
      <c r="M200" s="3" t="s">
        <v>800</v>
      </c>
      <c r="N200" s="3" t="s">
        <v>1493</v>
      </c>
      <c r="O200" s="214" t="s">
        <v>1494</v>
      </c>
      <c r="P200" s="3" t="s">
        <v>1495</v>
      </c>
      <c r="Q200" s="3"/>
    </row>
    <row r="201" s="105" customFormat="1" spans="1:17">
      <c r="A201" s="3">
        <v>201</v>
      </c>
      <c r="B201" s="3" t="s">
        <v>177</v>
      </c>
      <c r="C201" s="3" t="s">
        <v>1496</v>
      </c>
      <c r="D201" s="3" t="s">
        <v>797</v>
      </c>
      <c r="E201" s="3" t="s">
        <v>797</v>
      </c>
      <c r="F201" s="3">
        <v>583.79</v>
      </c>
      <c r="G201" s="3">
        <v>345.41</v>
      </c>
      <c r="H201" s="3">
        <v>238.38</v>
      </c>
      <c r="I201" s="7">
        <v>1</v>
      </c>
      <c r="J201" s="3" t="s">
        <v>40</v>
      </c>
      <c r="K201" s="3" t="s">
        <v>12</v>
      </c>
      <c r="L201" s="3" t="s">
        <v>1315</v>
      </c>
      <c r="M201" s="3" t="s">
        <v>800</v>
      </c>
      <c r="N201" s="3" t="s">
        <v>1497</v>
      </c>
      <c r="O201" s="214" t="s">
        <v>1498</v>
      </c>
      <c r="P201" s="3" t="s">
        <v>1499</v>
      </c>
      <c r="Q201" s="3"/>
    </row>
    <row r="202" s="105" customFormat="1" spans="1:17">
      <c r="A202" s="3">
        <v>202</v>
      </c>
      <c r="B202" s="3" t="s">
        <v>177</v>
      </c>
      <c r="C202" s="3" t="s">
        <v>1500</v>
      </c>
      <c r="D202" s="3" t="s">
        <v>797</v>
      </c>
      <c r="E202" s="3" t="s">
        <v>797</v>
      </c>
      <c r="F202" s="3">
        <v>16767.16</v>
      </c>
      <c r="G202" s="3">
        <v>11030.37</v>
      </c>
      <c r="H202" s="3">
        <v>5736.79</v>
      </c>
      <c r="I202" s="7">
        <v>1</v>
      </c>
      <c r="J202" s="3" t="s">
        <v>40</v>
      </c>
      <c r="K202" s="3" t="s">
        <v>12</v>
      </c>
      <c r="L202" s="3" t="s">
        <v>1501</v>
      </c>
      <c r="M202" s="3" t="s">
        <v>800</v>
      </c>
      <c r="N202" s="3" t="s">
        <v>1502</v>
      </c>
      <c r="O202" s="214" t="s">
        <v>1503</v>
      </c>
      <c r="P202" s="3" t="s">
        <v>1504</v>
      </c>
      <c r="Q202" s="3"/>
    </row>
    <row r="203" s="105" customFormat="1" spans="1:17">
      <c r="A203" s="9">
        <v>203</v>
      </c>
      <c r="B203" s="3" t="s">
        <v>177</v>
      </c>
      <c r="C203" s="3" t="s">
        <v>1505</v>
      </c>
      <c r="D203" s="3" t="s">
        <v>797</v>
      </c>
      <c r="E203" s="3" t="s">
        <v>797</v>
      </c>
      <c r="F203" s="3">
        <v>5590.32</v>
      </c>
      <c r="G203" s="3">
        <v>3726.8</v>
      </c>
      <c r="H203" s="3">
        <v>1863.52</v>
      </c>
      <c r="I203" s="7">
        <v>1</v>
      </c>
      <c r="J203" s="3" t="s">
        <v>40</v>
      </c>
      <c r="K203" s="3" t="s">
        <v>12</v>
      </c>
      <c r="L203" s="3" t="s">
        <v>1315</v>
      </c>
      <c r="M203" s="3" t="s">
        <v>800</v>
      </c>
      <c r="N203" s="3" t="s">
        <v>1506</v>
      </c>
      <c r="O203" s="214" t="s">
        <v>1507</v>
      </c>
      <c r="P203" s="3" t="s">
        <v>1508</v>
      </c>
      <c r="Q203" s="3"/>
    </row>
    <row r="204" s="105" customFormat="1" spans="1:17">
      <c r="A204" s="3">
        <v>204</v>
      </c>
      <c r="B204" s="3" t="s">
        <v>177</v>
      </c>
      <c r="C204" s="3" t="s">
        <v>1509</v>
      </c>
      <c r="D204" s="3" t="s">
        <v>797</v>
      </c>
      <c r="E204" s="3" t="s">
        <v>797</v>
      </c>
      <c r="F204" s="3">
        <v>4353</v>
      </c>
      <c r="G204" s="3">
        <v>2995.28</v>
      </c>
      <c r="H204" s="3">
        <v>1357.72</v>
      </c>
      <c r="I204" s="7">
        <v>1</v>
      </c>
      <c r="J204" s="3" t="s">
        <v>40</v>
      </c>
      <c r="K204" s="3" t="s">
        <v>12</v>
      </c>
      <c r="L204" s="3" t="s">
        <v>1510</v>
      </c>
      <c r="M204" s="3" t="s">
        <v>800</v>
      </c>
      <c r="N204" s="3" t="s">
        <v>1511</v>
      </c>
      <c r="O204" s="214" t="s">
        <v>1512</v>
      </c>
      <c r="P204" s="3" t="s">
        <v>1513</v>
      </c>
      <c r="Q204" s="3"/>
    </row>
    <row r="205" s="105" customFormat="1" spans="1:17">
      <c r="A205" s="3">
        <v>205</v>
      </c>
      <c r="B205" s="3" t="s">
        <v>177</v>
      </c>
      <c r="C205" s="3" t="s">
        <v>1514</v>
      </c>
      <c r="D205" s="3" t="s">
        <v>1311</v>
      </c>
      <c r="E205" s="3" t="s">
        <v>1311</v>
      </c>
      <c r="F205" s="3">
        <v>732.27</v>
      </c>
      <c r="G205" s="3">
        <v>519.15</v>
      </c>
      <c r="H205" s="3">
        <v>213.12</v>
      </c>
      <c r="I205" s="7">
        <v>1</v>
      </c>
      <c r="J205" s="3" t="s">
        <v>40</v>
      </c>
      <c r="K205" s="3" t="s">
        <v>12</v>
      </c>
      <c r="L205" s="3" t="s">
        <v>1515</v>
      </c>
      <c r="M205" s="3" t="s">
        <v>624</v>
      </c>
      <c r="N205" s="3" t="s">
        <v>1516</v>
      </c>
      <c r="O205" s="214" t="s">
        <v>1517</v>
      </c>
      <c r="P205" s="3" t="s">
        <v>1518</v>
      </c>
      <c r="Q205" s="3"/>
    </row>
    <row r="206" s="105" customFormat="1" spans="1:17">
      <c r="A206" s="9">
        <v>206</v>
      </c>
      <c r="B206" s="3" t="s">
        <v>177</v>
      </c>
      <c r="C206" s="3" t="s">
        <v>1519</v>
      </c>
      <c r="D206" s="3" t="s">
        <v>1311</v>
      </c>
      <c r="E206" s="3" t="s">
        <v>1311</v>
      </c>
      <c r="F206" s="3">
        <v>732.27</v>
      </c>
      <c r="G206" s="3">
        <v>519.15</v>
      </c>
      <c r="H206" s="3">
        <v>213.12</v>
      </c>
      <c r="I206" s="7">
        <v>1</v>
      </c>
      <c r="J206" s="3" t="s">
        <v>40</v>
      </c>
      <c r="K206" s="3" t="s">
        <v>12</v>
      </c>
      <c r="L206" s="3" t="s">
        <v>1515</v>
      </c>
      <c r="M206" s="3" t="s">
        <v>624</v>
      </c>
      <c r="N206" s="3" t="s">
        <v>1520</v>
      </c>
      <c r="O206" s="214" t="s">
        <v>1521</v>
      </c>
      <c r="P206" s="3" t="s">
        <v>1522</v>
      </c>
      <c r="Q206" s="3"/>
    </row>
    <row r="207" s="105" customFormat="1" spans="1:17">
      <c r="A207" s="3">
        <v>207</v>
      </c>
      <c r="B207" s="3" t="s">
        <v>177</v>
      </c>
      <c r="C207" s="3" t="s">
        <v>1523</v>
      </c>
      <c r="D207" s="3" t="s">
        <v>1311</v>
      </c>
      <c r="E207" s="3" t="s">
        <v>1311</v>
      </c>
      <c r="F207" s="3">
        <v>732.27</v>
      </c>
      <c r="G207" s="3">
        <v>519.15</v>
      </c>
      <c r="H207" s="3">
        <v>213.12</v>
      </c>
      <c r="I207" s="7">
        <v>1</v>
      </c>
      <c r="J207" s="3" t="s">
        <v>40</v>
      </c>
      <c r="K207" s="3" t="s">
        <v>12</v>
      </c>
      <c r="L207" s="3" t="s">
        <v>1515</v>
      </c>
      <c r="M207" s="3" t="s">
        <v>624</v>
      </c>
      <c r="N207" s="3" t="s">
        <v>1524</v>
      </c>
      <c r="O207" s="214" t="s">
        <v>1525</v>
      </c>
      <c r="P207" s="3" t="s">
        <v>1526</v>
      </c>
      <c r="Q207" s="3"/>
    </row>
    <row r="208" s="105" customFormat="1" spans="1:17">
      <c r="A208" s="3">
        <v>208</v>
      </c>
      <c r="B208" s="3" t="s">
        <v>177</v>
      </c>
      <c r="C208" s="3" t="s">
        <v>1527</v>
      </c>
      <c r="D208" s="3" t="s">
        <v>1311</v>
      </c>
      <c r="E208" s="3" t="s">
        <v>1311</v>
      </c>
      <c r="F208" s="3">
        <v>732.27</v>
      </c>
      <c r="G208" s="3">
        <v>519.15</v>
      </c>
      <c r="H208" s="3">
        <v>213.12</v>
      </c>
      <c r="I208" s="7">
        <v>1</v>
      </c>
      <c r="J208" s="3" t="s">
        <v>40</v>
      </c>
      <c r="K208" s="3" t="s">
        <v>12</v>
      </c>
      <c r="L208" s="3" t="s">
        <v>1515</v>
      </c>
      <c r="M208" s="3" t="s">
        <v>624</v>
      </c>
      <c r="N208" s="3" t="s">
        <v>1528</v>
      </c>
      <c r="O208" s="214" t="s">
        <v>1529</v>
      </c>
      <c r="P208" s="3" t="s">
        <v>1530</v>
      </c>
      <c r="Q208" s="3"/>
    </row>
    <row r="209" s="105" customFormat="1" spans="1:17">
      <c r="A209" s="9">
        <v>209</v>
      </c>
      <c r="B209" s="3" t="s">
        <v>177</v>
      </c>
      <c r="C209" s="3" t="s">
        <v>1531</v>
      </c>
      <c r="D209" s="3" t="s">
        <v>797</v>
      </c>
      <c r="E209" s="3" t="s">
        <v>797</v>
      </c>
      <c r="F209" s="3">
        <v>2426.19</v>
      </c>
      <c r="G209" s="3">
        <v>1670.86</v>
      </c>
      <c r="H209" s="3">
        <v>755.33</v>
      </c>
      <c r="I209" s="7">
        <v>1</v>
      </c>
      <c r="J209" s="3" t="s">
        <v>40</v>
      </c>
      <c r="K209" s="3" t="s">
        <v>12</v>
      </c>
      <c r="L209" s="3" t="s">
        <v>1315</v>
      </c>
      <c r="M209" s="3" t="s">
        <v>800</v>
      </c>
      <c r="N209" s="3" t="s">
        <v>1532</v>
      </c>
      <c r="O209" s="214" t="s">
        <v>1533</v>
      </c>
      <c r="P209" s="3" t="s">
        <v>1534</v>
      </c>
      <c r="Q209" s="3"/>
    </row>
    <row r="210" s="105" customFormat="1" spans="1:17">
      <c r="A210" s="3">
        <v>210</v>
      </c>
      <c r="B210" s="3" t="s">
        <v>177</v>
      </c>
      <c r="C210" s="3" t="s">
        <v>1535</v>
      </c>
      <c r="D210" s="3" t="s">
        <v>797</v>
      </c>
      <c r="E210" s="3" t="s">
        <v>797</v>
      </c>
      <c r="F210" s="3">
        <v>16347.21</v>
      </c>
      <c r="G210" s="3">
        <v>11574.28</v>
      </c>
      <c r="H210" s="3">
        <v>4772.93</v>
      </c>
      <c r="I210" s="7">
        <v>1</v>
      </c>
      <c r="J210" s="3" t="s">
        <v>40</v>
      </c>
      <c r="K210" s="3" t="s">
        <v>12</v>
      </c>
      <c r="L210" s="3" t="s">
        <v>1501</v>
      </c>
      <c r="M210" s="3" t="s">
        <v>800</v>
      </c>
      <c r="N210" s="3" t="s">
        <v>1536</v>
      </c>
      <c r="O210" s="214" t="s">
        <v>1537</v>
      </c>
      <c r="P210" s="3" t="s">
        <v>1538</v>
      </c>
      <c r="Q210" s="3"/>
    </row>
    <row r="211" s="105" customFormat="1" spans="1:17">
      <c r="A211" s="3">
        <v>211</v>
      </c>
      <c r="B211" s="3" t="s">
        <v>177</v>
      </c>
      <c r="C211" s="3" t="s">
        <v>1539</v>
      </c>
      <c r="D211" s="3" t="s">
        <v>797</v>
      </c>
      <c r="E211" s="3" t="s">
        <v>797</v>
      </c>
      <c r="F211" s="3">
        <v>2153.35</v>
      </c>
      <c r="G211" s="3">
        <v>1489.43</v>
      </c>
      <c r="H211" s="3">
        <v>663.92</v>
      </c>
      <c r="I211" s="7">
        <v>1</v>
      </c>
      <c r="J211" s="3" t="s">
        <v>40</v>
      </c>
      <c r="K211" s="3" t="s">
        <v>12</v>
      </c>
      <c r="L211" s="3" t="s">
        <v>1315</v>
      </c>
      <c r="M211" s="3" t="s">
        <v>624</v>
      </c>
      <c r="N211" s="3" t="s">
        <v>1540</v>
      </c>
      <c r="O211" s="214" t="s">
        <v>1541</v>
      </c>
      <c r="P211" s="3" t="s">
        <v>1542</v>
      </c>
      <c r="Q211" s="3"/>
    </row>
    <row r="212" s="105" customFormat="1" spans="1:17">
      <c r="A212" s="9">
        <v>212</v>
      </c>
      <c r="B212" s="3" t="s">
        <v>177</v>
      </c>
      <c r="C212" s="3" t="s">
        <v>1543</v>
      </c>
      <c r="D212" s="3" t="s">
        <v>797</v>
      </c>
      <c r="E212" s="3" t="s">
        <v>797</v>
      </c>
      <c r="F212" s="3">
        <v>12019.39</v>
      </c>
      <c r="G212" s="3">
        <v>8613.95</v>
      </c>
      <c r="H212" s="3">
        <v>3405.44</v>
      </c>
      <c r="I212" s="7">
        <v>1</v>
      </c>
      <c r="J212" s="3" t="s">
        <v>40</v>
      </c>
      <c r="K212" s="3" t="s">
        <v>12</v>
      </c>
      <c r="L212" s="3" t="s">
        <v>1315</v>
      </c>
      <c r="M212" s="3" t="s">
        <v>800</v>
      </c>
      <c r="N212" s="3" t="s">
        <v>1544</v>
      </c>
      <c r="O212" s="214" t="s">
        <v>1545</v>
      </c>
      <c r="P212" s="3" t="s">
        <v>1546</v>
      </c>
      <c r="Q212" s="3"/>
    </row>
    <row r="213" s="105" customFormat="1" spans="1:17">
      <c r="A213" s="3">
        <v>213</v>
      </c>
      <c r="B213" s="3" t="s">
        <v>177</v>
      </c>
      <c r="C213" s="3" t="s">
        <v>1547</v>
      </c>
      <c r="D213" s="3" t="s">
        <v>797</v>
      </c>
      <c r="E213" s="3" t="s">
        <v>797</v>
      </c>
      <c r="F213" s="3">
        <v>2403.97</v>
      </c>
      <c r="G213" s="3">
        <v>1742.98</v>
      </c>
      <c r="H213" s="3">
        <v>660.99</v>
      </c>
      <c r="I213" s="7">
        <v>1</v>
      </c>
      <c r="J213" s="3" t="s">
        <v>40</v>
      </c>
      <c r="K213" s="3" t="s">
        <v>12</v>
      </c>
      <c r="L213" s="3" t="s">
        <v>1315</v>
      </c>
      <c r="M213" s="3" t="s">
        <v>800</v>
      </c>
      <c r="N213" s="3" t="s">
        <v>1548</v>
      </c>
      <c r="O213" s="214" t="s">
        <v>1549</v>
      </c>
      <c r="P213" s="3" t="s">
        <v>1550</v>
      </c>
      <c r="Q213" s="3"/>
    </row>
    <row r="214" s="105" customFormat="1" spans="1:17">
      <c r="A214" s="3">
        <v>214</v>
      </c>
      <c r="B214" s="3" t="s">
        <v>177</v>
      </c>
      <c r="C214" s="3" t="s">
        <v>1551</v>
      </c>
      <c r="D214" s="3" t="s">
        <v>797</v>
      </c>
      <c r="E214" s="3" t="s">
        <v>797</v>
      </c>
      <c r="F214" s="3">
        <v>28481.35</v>
      </c>
      <c r="G214" s="3">
        <v>19899.33</v>
      </c>
      <c r="H214" s="3">
        <v>8582.02</v>
      </c>
      <c r="I214" s="7">
        <v>1</v>
      </c>
      <c r="J214" s="3" t="s">
        <v>40</v>
      </c>
      <c r="K214" s="3" t="s">
        <v>12</v>
      </c>
      <c r="L214" s="3" t="s">
        <v>1315</v>
      </c>
      <c r="M214" s="3" t="s">
        <v>800</v>
      </c>
      <c r="N214" s="3" t="s">
        <v>1552</v>
      </c>
      <c r="O214" s="214" t="s">
        <v>1553</v>
      </c>
      <c r="P214" s="3" t="s">
        <v>1554</v>
      </c>
      <c r="Q214" s="3"/>
    </row>
    <row r="215" s="105" customFormat="1" spans="1:17">
      <c r="A215" s="9">
        <v>215</v>
      </c>
      <c r="B215" s="3" t="s">
        <v>177</v>
      </c>
      <c r="C215" s="3" t="s">
        <v>1555</v>
      </c>
      <c r="D215" s="3" t="s">
        <v>797</v>
      </c>
      <c r="E215" s="3" t="s">
        <v>797</v>
      </c>
      <c r="F215" s="3">
        <v>7289.63</v>
      </c>
      <c r="G215" s="3">
        <v>5584.51</v>
      </c>
      <c r="H215" s="3">
        <v>1705.12</v>
      </c>
      <c r="I215" s="7">
        <v>1</v>
      </c>
      <c r="J215" s="3" t="s">
        <v>40</v>
      </c>
      <c r="K215" s="3" t="s">
        <v>12</v>
      </c>
      <c r="L215" s="3" t="s">
        <v>1501</v>
      </c>
      <c r="M215" s="3" t="s">
        <v>800</v>
      </c>
      <c r="N215" s="3" t="s">
        <v>1556</v>
      </c>
      <c r="O215" s="214" t="s">
        <v>1557</v>
      </c>
      <c r="P215" s="3" t="s">
        <v>1558</v>
      </c>
      <c r="Q215" s="3"/>
    </row>
    <row r="216" s="105" customFormat="1" spans="1:17">
      <c r="A216" s="3">
        <v>216</v>
      </c>
      <c r="B216" s="3" t="s">
        <v>177</v>
      </c>
      <c r="C216" s="3" t="s">
        <v>1559</v>
      </c>
      <c r="D216" s="3" t="s">
        <v>98</v>
      </c>
      <c r="E216" s="3" t="s">
        <v>1560</v>
      </c>
      <c r="F216" s="3">
        <v>913.77</v>
      </c>
      <c r="G216" s="3">
        <v>27.41</v>
      </c>
      <c r="H216" s="3">
        <v>886.36</v>
      </c>
      <c r="I216" s="7">
        <v>1</v>
      </c>
      <c r="J216" s="3" t="s">
        <v>40</v>
      </c>
      <c r="K216" s="3" t="s">
        <v>12</v>
      </c>
      <c r="L216" s="3" t="s">
        <v>1561</v>
      </c>
      <c r="M216" s="3" t="s">
        <v>624</v>
      </c>
      <c r="N216" s="3" t="s">
        <v>1562</v>
      </c>
      <c r="O216" s="214" t="s">
        <v>1563</v>
      </c>
      <c r="P216" s="3" t="s">
        <v>1564</v>
      </c>
      <c r="Q216" s="3"/>
    </row>
    <row r="217" spans="6:8">
      <c r="F217" s="81">
        <f>SUM(F2:F216)</f>
        <v>2168569.46</v>
      </c>
      <c r="G217" s="81">
        <f>SUM(G2:G216)</f>
        <v>521570.94</v>
      </c>
      <c r="H217" s="81">
        <f>SUM(H2:H216)</f>
        <v>1646998.52</v>
      </c>
    </row>
  </sheetData>
  <conditionalFormatting sqref="C$1:C$1048576">
    <cfRule type="duplicateValues" dxfId="0" priority="1"/>
  </conditionalFormatting>
  <conditionalFormatting sqref="C217:C1048576 C1">
    <cfRule type="duplicateValues" dxfId="0" priority="2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9"/>
  <sheetViews>
    <sheetView zoomScale="115" zoomScaleNormal="115" workbookViewId="0">
      <selection activeCell="C6" sqref="C6"/>
    </sheetView>
  </sheetViews>
  <sheetFormatPr defaultColWidth="9.87272727272727" defaultRowHeight="14"/>
  <cols>
    <col min="1" max="5" width="9.87272727272727" style="105"/>
    <col min="6" max="6" width="10.5" style="105"/>
    <col min="7" max="16384" width="9.87272727272727" style="105"/>
  </cols>
  <sheetData>
    <row r="1" spans="1:18">
      <c r="A1" s="105" t="s">
        <v>157</v>
      </c>
      <c r="B1" s="105" t="s">
        <v>158</v>
      </c>
      <c r="C1" s="105" t="s">
        <v>159</v>
      </c>
      <c r="D1" s="105" t="s">
        <v>160</v>
      </c>
      <c r="E1" s="105" t="s">
        <v>161</v>
      </c>
      <c r="F1" s="105" t="s">
        <v>609</v>
      </c>
      <c r="G1" s="105" t="s">
        <v>610</v>
      </c>
      <c r="H1" s="105" t="s">
        <v>164</v>
      </c>
      <c r="I1" s="105" t="s">
        <v>26</v>
      </c>
      <c r="J1" s="105" t="s">
        <v>611</v>
      </c>
      <c r="K1" s="105" t="s">
        <v>612</v>
      </c>
      <c r="L1" s="105" t="s">
        <v>167</v>
      </c>
      <c r="M1" s="105" t="s">
        <v>168</v>
      </c>
      <c r="N1" s="105" t="s">
        <v>169</v>
      </c>
      <c r="O1" s="105" t="s">
        <v>170</v>
      </c>
      <c r="P1" s="105" t="s">
        <v>1565</v>
      </c>
      <c r="Q1" s="105" t="s">
        <v>1566</v>
      </c>
      <c r="R1" s="105" t="s">
        <v>1567</v>
      </c>
    </row>
    <row r="2" spans="1:18">
      <c r="A2" s="105">
        <v>1</v>
      </c>
      <c r="B2" s="105" t="s">
        <v>1568</v>
      </c>
      <c r="C2" s="105" t="s">
        <v>1569</v>
      </c>
      <c r="D2" s="105" t="s">
        <v>87</v>
      </c>
      <c r="E2" s="105" t="s">
        <v>87</v>
      </c>
      <c r="F2" s="105">
        <v>5890.9</v>
      </c>
      <c r="G2" s="105">
        <v>176.73</v>
      </c>
      <c r="H2" s="105">
        <v>5714.17</v>
      </c>
      <c r="I2" s="105">
        <v>1</v>
      </c>
      <c r="J2" s="105" t="s">
        <v>88</v>
      </c>
      <c r="L2" s="105" t="s">
        <v>1570</v>
      </c>
      <c r="N2" s="105" t="s">
        <v>1571</v>
      </c>
      <c r="O2" s="105" t="s">
        <v>1572</v>
      </c>
      <c r="P2" s="105" t="s">
        <v>1573</v>
      </c>
      <c r="Q2" s="105">
        <v>2024</v>
      </c>
      <c r="R2" s="105" t="s">
        <v>1574</v>
      </c>
    </row>
    <row r="3" spans="1:18">
      <c r="A3" s="105">
        <v>2</v>
      </c>
      <c r="B3" s="105" t="s">
        <v>1568</v>
      </c>
      <c r="C3" s="105" t="s">
        <v>1575</v>
      </c>
      <c r="D3" s="105" t="s">
        <v>87</v>
      </c>
      <c r="E3" s="105" t="s">
        <v>87</v>
      </c>
      <c r="F3" s="105">
        <v>6519.18</v>
      </c>
      <c r="G3" s="105">
        <v>195.58</v>
      </c>
      <c r="H3" s="105">
        <v>6323.6</v>
      </c>
      <c r="I3" s="105">
        <v>1</v>
      </c>
      <c r="J3" s="105" t="s">
        <v>88</v>
      </c>
      <c r="L3" s="105" t="s">
        <v>1570</v>
      </c>
      <c r="N3" s="105" t="s">
        <v>1576</v>
      </c>
      <c r="O3" s="105" t="s">
        <v>1577</v>
      </c>
      <c r="P3" s="105" t="s">
        <v>1573</v>
      </c>
      <c r="Q3" s="105">
        <v>2024</v>
      </c>
      <c r="R3" s="105" t="s">
        <v>1574</v>
      </c>
    </row>
    <row r="4" spans="1:18">
      <c r="A4" s="105">
        <v>3</v>
      </c>
      <c r="B4" s="105" t="s">
        <v>1568</v>
      </c>
      <c r="C4" s="105" t="s">
        <v>1578</v>
      </c>
      <c r="D4" s="105" t="s">
        <v>87</v>
      </c>
      <c r="E4" s="105" t="s">
        <v>87</v>
      </c>
      <c r="F4" s="105">
        <v>1848.28</v>
      </c>
      <c r="G4" s="105">
        <v>55.45</v>
      </c>
      <c r="H4" s="105">
        <v>1792.83</v>
      </c>
      <c r="I4" s="105">
        <v>1</v>
      </c>
      <c r="J4" s="105" t="s">
        <v>88</v>
      </c>
      <c r="L4" s="105" t="s">
        <v>1579</v>
      </c>
      <c r="N4" s="105" t="s">
        <v>1580</v>
      </c>
      <c r="O4" s="105" t="s">
        <v>1581</v>
      </c>
      <c r="P4" s="105" t="s">
        <v>1573</v>
      </c>
      <c r="Q4" s="105">
        <v>2024</v>
      </c>
      <c r="R4" s="105" t="s">
        <v>1574</v>
      </c>
    </row>
    <row r="5" spans="1:18">
      <c r="A5" s="105">
        <v>4</v>
      </c>
      <c r="B5" s="105" t="s">
        <v>1568</v>
      </c>
      <c r="C5" s="105" t="s">
        <v>1582</v>
      </c>
      <c r="D5" s="105" t="s">
        <v>87</v>
      </c>
      <c r="E5" s="105" t="s">
        <v>87</v>
      </c>
      <c r="F5" s="105">
        <v>1907.65</v>
      </c>
      <c r="G5" s="105">
        <v>57.23</v>
      </c>
      <c r="H5" s="105">
        <v>1850.42</v>
      </c>
      <c r="I5" s="105">
        <v>1</v>
      </c>
      <c r="J5" s="105" t="s">
        <v>88</v>
      </c>
      <c r="L5" s="105" t="s">
        <v>1579</v>
      </c>
      <c r="N5" s="105" t="s">
        <v>1583</v>
      </c>
      <c r="O5" s="105" t="s">
        <v>1584</v>
      </c>
      <c r="P5" s="105" t="s">
        <v>1573</v>
      </c>
      <c r="Q5" s="105">
        <v>2024</v>
      </c>
      <c r="R5" s="105" t="s">
        <v>1574</v>
      </c>
    </row>
    <row r="6" spans="1:18">
      <c r="A6" s="105">
        <v>5</v>
      </c>
      <c r="B6" s="105" t="s">
        <v>1568</v>
      </c>
      <c r="C6" s="105" t="s">
        <v>1585</v>
      </c>
      <c r="D6" s="105" t="s">
        <v>87</v>
      </c>
      <c r="E6" s="105" t="s">
        <v>87</v>
      </c>
      <c r="F6" s="105">
        <v>4078.81</v>
      </c>
      <c r="G6" s="105">
        <v>122.36</v>
      </c>
      <c r="H6" s="105">
        <v>3956.45</v>
      </c>
      <c r="I6" s="105">
        <v>1</v>
      </c>
      <c r="J6" s="105" t="s">
        <v>88</v>
      </c>
      <c r="L6" s="105" t="s">
        <v>1579</v>
      </c>
      <c r="N6" s="105" t="s">
        <v>1586</v>
      </c>
      <c r="O6" s="105" t="s">
        <v>1587</v>
      </c>
      <c r="P6" s="105" t="s">
        <v>1573</v>
      </c>
      <c r="Q6" s="105">
        <v>2024</v>
      </c>
      <c r="R6" s="105" t="s">
        <v>1574</v>
      </c>
    </row>
    <row r="7" spans="1:18">
      <c r="A7" s="105">
        <v>6</v>
      </c>
      <c r="B7" s="105" t="s">
        <v>1568</v>
      </c>
      <c r="C7" s="105" t="s">
        <v>1588</v>
      </c>
      <c r="D7" s="105" t="s">
        <v>87</v>
      </c>
      <c r="E7" s="105" t="s">
        <v>87</v>
      </c>
      <c r="F7" s="105">
        <v>3298.94</v>
      </c>
      <c r="G7" s="105">
        <v>98.97</v>
      </c>
      <c r="H7" s="105">
        <v>3199.97</v>
      </c>
      <c r="I7" s="105">
        <v>1</v>
      </c>
      <c r="J7" s="105" t="s">
        <v>88</v>
      </c>
      <c r="L7" s="105" t="s">
        <v>1579</v>
      </c>
      <c r="N7" s="105" t="s">
        <v>1589</v>
      </c>
      <c r="O7" s="105" t="s">
        <v>1590</v>
      </c>
      <c r="P7" s="105" t="s">
        <v>1573</v>
      </c>
      <c r="Q7" s="105">
        <v>2024</v>
      </c>
      <c r="R7" s="105" t="s">
        <v>1574</v>
      </c>
    </row>
    <row r="8" spans="1:18">
      <c r="A8" s="105">
        <v>7</v>
      </c>
      <c r="B8" s="105" t="s">
        <v>1568</v>
      </c>
      <c r="C8" s="105" t="s">
        <v>1591</v>
      </c>
      <c r="D8" s="105" t="s">
        <v>87</v>
      </c>
      <c r="E8" s="105" t="s">
        <v>87</v>
      </c>
      <c r="F8" s="105">
        <v>6397.34</v>
      </c>
      <c r="G8" s="105">
        <v>191.92</v>
      </c>
      <c r="H8" s="105">
        <v>6205.42</v>
      </c>
      <c r="I8" s="105">
        <v>1</v>
      </c>
      <c r="J8" s="105" t="s">
        <v>88</v>
      </c>
      <c r="L8" s="105" t="s">
        <v>1579</v>
      </c>
      <c r="N8" s="105" t="s">
        <v>1592</v>
      </c>
      <c r="O8" s="105" t="s">
        <v>1593</v>
      </c>
      <c r="P8" s="105" t="s">
        <v>1573</v>
      </c>
      <c r="Q8" s="105">
        <v>2024</v>
      </c>
      <c r="R8" s="105" t="s">
        <v>1574</v>
      </c>
    </row>
    <row r="9" spans="1:18">
      <c r="A9" s="105">
        <v>8</v>
      </c>
      <c r="B9" s="105" t="s">
        <v>1568</v>
      </c>
      <c r="C9" s="105" t="s">
        <v>1594</v>
      </c>
      <c r="D9" s="105" t="s">
        <v>87</v>
      </c>
      <c r="E9" s="105" t="s">
        <v>87</v>
      </c>
      <c r="F9" s="105">
        <v>4378.76</v>
      </c>
      <c r="G9" s="105">
        <v>131.36</v>
      </c>
      <c r="H9" s="105">
        <v>4247.4</v>
      </c>
      <c r="I9" s="105">
        <v>1</v>
      </c>
      <c r="J9" s="105" t="s">
        <v>88</v>
      </c>
      <c r="L9" s="105" t="s">
        <v>1579</v>
      </c>
      <c r="N9" s="105" t="s">
        <v>1595</v>
      </c>
      <c r="O9" s="105" t="s">
        <v>1596</v>
      </c>
      <c r="P9" s="105" t="s">
        <v>1573</v>
      </c>
      <c r="Q9" s="105">
        <v>2024</v>
      </c>
      <c r="R9" s="105" t="s">
        <v>1574</v>
      </c>
    </row>
    <row r="10" spans="1:18">
      <c r="A10" s="105">
        <v>9</v>
      </c>
      <c r="B10" s="105" t="s">
        <v>1568</v>
      </c>
      <c r="C10" s="105" t="s">
        <v>1597</v>
      </c>
      <c r="D10" s="105" t="s">
        <v>87</v>
      </c>
      <c r="E10" s="105" t="s">
        <v>87</v>
      </c>
      <c r="F10" s="105">
        <v>5153.17</v>
      </c>
      <c r="G10" s="105">
        <v>154.6</v>
      </c>
      <c r="H10" s="105">
        <v>4998.57</v>
      </c>
      <c r="I10" s="105">
        <v>1</v>
      </c>
      <c r="J10" s="105" t="s">
        <v>88</v>
      </c>
      <c r="L10" s="105" t="s">
        <v>1579</v>
      </c>
      <c r="N10" s="105" t="s">
        <v>1598</v>
      </c>
      <c r="O10" s="105" t="s">
        <v>1599</v>
      </c>
      <c r="P10" s="105" t="s">
        <v>1573</v>
      </c>
      <c r="Q10" s="105">
        <v>2024</v>
      </c>
      <c r="R10" s="105" t="s">
        <v>1574</v>
      </c>
    </row>
    <row r="11" spans="1:18">
      <c r="A11" s="105">
        <v>10</v>
      </c>
      <c r="B11" s="105" t="s">
        <v>1568</v>
      </c>
      <c r="C11" s="105" t="s">
        <v>1600</v>
      </c>
      <c r="D11" s="105" t="s">
        <v>87</v>
      </c>
      <c r="E11" s="105" t="s">
        <v>87</v>
      </c>
      <c r="F11" s="105">
        <v>14044.09</v>
      </c>
      <c r="G11" s="105">
        <v>421.32</v>
      </c>
      <c r="H11" s="105">
        <v>13622.77</v>
      </c>
      <c r="I11" s="105">
        <v>1</v>
      </c>
      <c r="J11" s="105" t="s">
        <v>88</v>
      </c>
      <c r="L11" s="105" t="s">
        <v>1579</v>
      </c>
      <c r="N11" s="105" t="s">
        <v>1601</v>
      </c>
      <c r="O11" s="105" t="s">
        <v>1602</v>
      </c>
      <c r="P11" s="105" t="s">
        <v>1573</v>
      </c>
      <c r="Q11" s="105">
        <v>2024</v>
      </c>
      <c r="R11" s="105" t="s">
        <v>1574</v>
      </c>
    </row>
    <row r="12" spans="1:18">
      <c r="A12" s="105">
        <v>11</v>
      </c>
      <c r="B12" s="105" t="s">
        <v>1568</v>
      </c>
      <c r="C12" s="105" t="s">
        <v>1603</v>
      </c>
      <c r="D12" s="105" t="s">
        <v>87</v>
      </c>
      <c r="E12" s="105" t="s">
        <v>87</v>
      </c>
      <c r="F12" s="105">
        <v>4616.53</v>
      </c>
      <c r="G12" s="105">
        <v>138.5</v>
      </c>
      <c r="H12" s="105">
        <v>4478.03</v>
      </c>
      <c r="I12" s="105">
        <v>1</v>
      </c>
      <c r="J12" s="105" t="s">
        <v>88</v>
      </c>
      <c r="L12" s="105" t="s">
        <v>1579</v>
      </c>
      <c r="N12" s="105" t="s">
        <v>1604</v>
      </c>
      <c r="O12" s="105" t="s">
        <v>1605</v>
      </c>
      <c r="P12" s="105" t="s">
        <v>1573</v>
      </c>
      <c r="Q12" s="105">
        <v>2024</v>
      </c>
      <c r="R12" s="105" t="s">
        <v>1574</v>
      </c>
    </row>
    <row r="13" spans="1:18">
      <c r="A13" s="105">
        <v>12</v>
      </c>
      <c r="B13" s="105" t="s">
        <v>1568</v>
      </c>
      <c r="C13" s="105" t="s">
        <v>1606</v>
      </c>
      <c r="D13" s="105" t="s">
        <v>87</v>
      </c>
      <c r="E13" s="105" t="s">
        <v>87</v>
      </c>
      <c r="F13" s="105">
        <v>4624.87</v>
      </c>
      <c r="G13" s="105">
        <v>138.75</v>
      </c>
      <c r="H13" s="105">
        <v>4486.12</v>
      </c>
      <c r="I13" s="105">
        <v>1</v>
      </c>
      <c r="J13" s="105" t="s">
        <v>88</v>
      </c>
      <c r="L13" s="105" t="s">
        <v>1579</v>
      </c>
      <c r="N13" s="105" t="s">
        <v>1607</v>
      </c>
      <c r="O13" s="105" t="s">
        <v>1608</v>
      </c>
      <c r="P13" s="105" t="s">
        <v>1573</v>
      </c>
      <c r="Q13" s="105">
        <v>2024</v>
      </c>
      <c r="R13" s="105" t="s">
        <v>1574</v>
      </c>
    </row>
    <row r="14" spans="1:18">
      <c r="A14" s="105">
        <v>13</v>
      </c>
      <c r="B14" s="105" t="s">
        <v>1568</v>
      </c>
      <c r="C14" s="105" t="s">
        <v>1609</v>
      </c>
      <c r="D14" s="105" t="s">
        <v>87</v>
      </c>
      <c r="E14" s="105" t="s">
        <v>87</v>
      </c>
      <c r="F14" s="105">
        <v>9320.51</v>
      </c>
      <c r="G14" s="105">
        <v>279.62</v>
      </c>
      <c r="H14" s="105">
        <v>9040.89</v>
      </c>
      <c r="I14" s="105">
        <v>1</v>
      </c>
      <c r="J14" s="105" t="s">
        <v>88</v>
      </c>
      <c r="L14" s="105" t="s">
        <v>1579</v>
      </c>
      <c r="N14" s="105" t="s">
        <v>1610</v>
      </c>
      <c r="O14" s="105" t="s">
        <v>1611</v>
      </c>
      <c r="P14" s="105" t="s">
        <v>1573</v>
      </c>
      <c r="Q14" s="105">
        <v>2024</v>
      </c>
      <c r="R14" s="105" t="s">
        <v>1574</v>
      </c>
    </row>
    <row r="15" spans="1:18">
      <c r="A15" s="105">
        <v>14</v>
      </c>
      <c r="B15" s="105" t="s">
        <v>1568</v>
      </c>
      <c r="C15" s="105" t="s">
        <v>1612</v>
      </c>
      <c r="D15" s="105" t="s">
        <v>317</v>
      </c>
      <c r="E15" s="105" t="s">
        <v>33</v>
      </c>
      <c r="F15" s="105">
        <v>2883.66</v>
      </c>
      <c r="G15" s="105">
        <v>86.51</v>
      </c>
      <c r="H15" s="105">
        <v>2797.15</v>
      </c>
      <c r="I15" s="105">
        <v>1</v>
      </c>
      <c r="J15" s="105" t="s">
        <v>35</v>
      </c>
      <c r="L15" s="105" t="s">
        <v>1613</v>
      </c>
      <c r="N15" s="105" t="s">
        <v>1614</v>
      </c>
      <c r="O15" s="105" t="s">
        <v>1615</v>
      </c>
      <c r="P15" s="105" t="s">
        <v>1573</v>
      </c>
      <c r="Q15" s="105">
        <v>2024</v>
      </c>
      <c r="R15" s="105" t="s">
        <v>1574</v>
      </c>
    </row>
    <row r="16" spans="1:18">
      <c r="A16" s="105">
        <v>15</v>
      </c>
      <c r="B16" s="105" t="s">
        <v>1568</v>
      </c>
      <c r="C16" s="105" t="s">
        <v>1616</v>
      </c>
      <c r="D16" s="105" t="s">
        <v>317</v>
      </c>
      <c r="E16" s="105" t="s">
        <v>33</v>
      </c>
      <c r="F16" s="105">
        <v>2010</v>
      </c>
      <c r="G16" s="105">
        <v>60.3</v>
      </c>
      <c r="H16" s="105">
        <v>1949.7</v>
      </c>
      <c r="I16" s="105">
        <v>1</v>
      </c>
      <c r="J16" s="105" t="s">
        <v>35</v>
      </c>
      <c r="L16" s="105" t="s">
        <v>1613</v>
      </c>
      <c r="N16" s="105" t="s">
        <v>1617</v>
      </c>
      <c r="O16" s="105" t="s">
        <v>1618</v>
      </c>
      <c r="P16" s="105" t="s">
        <v>1573</v>
      </c>
      <c r="Q16" s="105">
        <v>2024</v>
      </c>
      <c r="R16" s="105" t="s">
        <v>1574</v>
      </c>
    </row>
    <row r="17" spans="1:18">
      <c r="A17" s="105">
        <v>16</v>
      </c>
      <c r="B17" s="105" t="s">
        <v>1568</v>
      </c>
      <c r="C17" s="105" t="s">
        <v>1619</v>
      </c>
      <c r="D17" s="105" t="s">
        <v>317</v>
      </c>
      <c r="E17" s="105" t="s">
        <v>33</v>
      </c>
      <c r="F17" s="105">
        <v>231.75</v>
      </c>
      <c r="G17" s="105">
        <v>6.95</v>
      </c>
      <c r="H17" s="105">
        <v>224.8</v>
      </c>
      <c r="I17" s="105">
        <v>1</v>
      </c>
      <c r="J17" s="105" t="s">
        <v>35</v>
      </c>
      <c r="L17" s="105" t="s">
        <v>1613</v>
      </c>
      <c r="N17" s="105" t="s">
        <v>1620</v>
      </c>
      <c r="O17" s="105" t="s">
        <v>1621</v>
      </c>
      <c r="P17" s="105" t="s">
        <v>1573</v>
      </c>
      <c r="Q17" s="105">
        <v>2024</v>
      </c>
      <c r="R17" s="105" t="s">
        <v>1574</v>
      </c>
    </row>
    <row r="18" spans="1:18">
      <c r="A18" s="105">
        <v>17</v>
      </c>
      <c r="B18" s="105" t="s">
        <v>1568</v>
      </c>
      <c r="C18" s="105" t="s">
        <v>1622</v>
      </c>
      <c r="D18" s="105" t="s">
        <v>317</v>
      </c>
      <c r="E18" s="105" t="s">
        <v>33</v>
      </c>
      <c r="F18" s="105">
        <v>4665.85</v>
      </c>
      <c r="G18" s="105">
        <v>139.98</v>
      </c>
      <c r="H18" s="105">
        <v>4525.87</v>
      </c>
      <c r="I18" s="105">
        <v>1</v>
      </c>
      <c r="J18" s="105" t="s">
        <v>35</v>
      </c>
      <c r="L18" s="105" t="s">
        <v>1613</v>
      </c>
      <c r="N18" s="105" t="s">
        <v>1623</v>
      </c>
      <c r="O18" s="105" t="s">
        <v>1624</v>
      </c>
      <c r="P18" s="105" t="s">
        <v>1573</v>
      </c>
      <c r="Q18" s="105">
        <v>2024</v>
      </c>
      <c r="R18" s="105" t="s">
        <v>1574</v>
      </c>
    </row>
    <row r="19" spans="1:18">
      <c r="A19" s="105">
        <v>18</v>
      </c>
      <c r="B19" s="105" t="s">
        <v>1568</v>
      </c>
      <c r="C19" s="105" t="s">
        <v>1625</v>
      </c>
      <c r="D19" s="105" t="s">
        <v>317</v>
      </c>
      <c r="E19" s="105" t="s">
        <v>33</v>
      </c>
      <c r="F19" s="105">
        <v>231.75</v>
      </c>
      <c r="G19" s="105">
        <v>6.95</v>
      </c>
      <c r="H19" s="105">
        <v>224.8</v>
      </c>
      <c r="I19" s="105">
        <v>1</v>
      </c>
      <c r="J19" s="105" t="s">
        <v>35</v>
      </c>
      <c r="L19" s="105" t="s">
        <v>1613</v>
      </c>
      <c r="N19" s="105" t="s">
        <v>1626</v>
      </c>
      <c r="O19" s="105" t="s">
        <v>1627</v>
      </c>
      <c r="P19" s="105" t="s">
        <v>1573</v>
      </c>
      <c r="Q19" s="105">
        <v>2024</v>
      </c>
      <c r="R19" s="105" t="s">
        <v>1574</v>
      </c>
    </row>
    <row r="20" spans="1:18">
      <c r="A20" s="105">
        <v>19</v>
      </c>
      <c r="B20" s="105" t="s">
        <v>1568</v>
      </c>
      <c r="C20" s="105" t="s">
        <v>1628</v>
      </c>
      <c r="D20" s="105" t="s">
        <v>698</v>
      </c>
      <c r="E20" s="105" t="s">
        <v>33</v>
      </c>
      <c r="F20" s="105">
        <v>5760.15</v>
      </c>
      <c r="G20" s="105">
        <v>172.8</v>
      </c>
      <c r="H20" s="105">
        <v>5587.35</v>
      </c>
      <c r="I20" s="105">
        <v>1</v>
      </c>
      <c r="J20" s="105" t="s">
        <v>35</v>
      </c>
      <c r="L20" s="105" t="s">
        <v>1629</v>
      </c>
      <c r="N20" s="105" t="s">
        <v>1630</v>
      </c>
      <c r="O20" s="105" t="s">
        <v>1631</v>
      </c>
      <c r="P20" s="105" t="s">
        <v>1573</v>
      </c>
      <c r="Q20" s="105">
        <v>2024</v>
      </c>
      <c r="R20" s="105" t="s">
        <v>1574</v>
      </c>
    </row>
    <row r="21" spans="1:18">
      <c r="A21" s="105">
        <v>20</v>
      </c>
      <c r="B21" s="105" t="s">
        <v>1568</v>
      </c>
      <c r="C21" s="105" t="s">
        <v>1632</v>
      </c>
      <c r="D21" s="105" t="s">
        <v>317</v>
      </c>
      <c r="E21" s="105" t="s">
        <v>33</v>
      </c>
      <c r="F21" s="105">
        <v>2760.07</v>
      </c>
      <c r="G21" s="105">
        <v>82.8</v>
      </c>
      <c r="H21" s="105">
        <v>2677.27</v>
      </c>
      <c r="I21" s="105">
        <v>1</v>
      </c>
      <c r="J21" s="105" t="s">
        <v>35</v>
      </c>
      <c r="L21" s="105" t="s">
        <v>1629</v>
      </c>
      <c r="N21" s="105" t="s">
        <v>1633</v>
      </c>
      <c r="O21" s="105" t="s">
        <v>1634</v>
      </c>
      <c r="P21" s="105" t="s">
        <v>1573</v>
      </c>
      <c r="Q21" s="105">
        <v>2024</v>
      </c>
      <c r="R21" s="105" t="s">
        <v>1574</v>
      </c>
    </row>
    <row r="22" spans="1:18">
      <c r="A22" s="105">
        <v>21</v>
      </c>
      <c r="B22" s="105" t="s">
        <v>1568</v>
      </c>
      <c r="C22" s="105" t="s">
        <v>1635</v>
      </c>
      <c r="D22" s="105" t="s">
        <v>698</v>
      </c>
      <c r="E22" s="105" t="s">
        <v>33</v>
      </c>
      <c r="F22" s="105">
        <v>6163.16</v>
      </c>
      <c r="G22" s="105">
        <v>184.89</v>
      </c>
      <c r="H22" s="105">
        <v>5978.27</v>
      </c>
      <c r="I22" s="105">
        <v>1</v>
      </c>
      <c r="J22" s="105" t="s">
        <v>35</v>
      </c>
      <c r="L22" s="105" t="s">
        <v>1629</v>
      </c>
      <c r="N22" s="105" t="s">
        <v>1636</v>
      </c>
      <c r="O22" s="105" t="s">
        <v>1637</v>
      </c>
      <c r="P22" s="105" t="s">
        <v>1573</v>
      </c>
      <c r="Q22" s="105">
        <v>2024</v>
      </c>
      <c r="R22" s="105" t="s">
        <v>1574</v>
      </c>
    </row>
    <row r="23" spans="1:18">
      <c r="A23" s="105">
        <v>22</v>
      </c>
      <c r="B23" s="105" t="s">
        <v>1568</v>
      </c>
      <c r="C23" s="105" t="s">
        <v>1638</v>
      </c>
      <c r="D23" s="105" t="s">
        <v>317</v>
      </c>
      <c r="E23" s="105" t="s">
        <v>33</v>
      </c>
      <c r="F23" s="105">
        <v>9176.86</v>
      </c>
      <c r="G23" s="105">
        <v>275.31</v>
      </c>
      <c r="H23" s="105">
        <v>8901.55</v>
      </c>
      <c r="I23" s="105">
        <v>1</v>
      </c>
      <c r="J23" s="105" t="s">
        <v>35</v>
      </c>
      <c r="L23" s="105" t="s">
        <v>1629</v>
      </c>
      <c r="N23" s="105" t="s">
        <v>1639</v>
      </c>
      <c r="O23" s="105" t="s">
        <v>1640</v>
      </c>
      <c r="P23" s="105" t="s">
        <v>1573</v>
      </c>
      <c r="Q23" s="105">
        <v>2024</v>
      </c>
      <c r="R23" s="105" t="s">
        <v>1574</v>
      </c>
    </row>
    <row r="24" spans="1:18">
      <c r="A24" s="105">
        <v>23</v>
      </c>
      <c r="B24" s="105" t="s">
        <v>1568</v>
      </c>
      <c r="C24" s="105" t="s">
        <v>1641</v>
      </c>
      <c r="D24" s="105" t="s">
        <v>317</v>
      </c>
      <c r="E24" s="105" t="s">
        <v>33</v>
      </c>
      <c r="F24" s="105">
        <v>4685.68</v>
      </c>
      <c r="G24" s="105">
        <v>140.57</v>
      </c>
      <c r="H24" s="105">
        <v>4545.11</v>
      </c>
      <c r="I24" s="105">
        <v>1</v>
      </c>
      <c r="J24" s="105" t="s">
        <v>35</v>
      </c>
      <c r="L24" s="105" t="s">
        <v>1629</v>
      </c>
      <c r="N24" s="105" t="s">
        <v>1642</v>
      </c>
      <c r="O24" s="105" t="s">
        <v>1643</v>
      </c>
      <c r="P24" s="105" t="s">
        <v>1573</v>
      </c>
      <c r="Q24" s="105">
        <v>2024</v>
      </c>
      <c r="R24" s="105" t="s">
        <v>1574</v>
      </c>
    </row>
    <row r="25" spans="1:18">
      <c r="A25" s="105">
        <v>24</v>
      </c>
      <c r="B25" s="105" t="s">
        <v>1568</v>
      </c>
      <c r="C25" s="105" t="s">
        <v>1644</v>
      </c>
      <c r="D25" s="105" t="s">
        <v>317</v>
      </c>
      <c r="E25" s="105" t="s">
        <v>33</v>
      </c>
      <c r="F25" s="105">
        <v>3105.42</v>
      </c>
      <c r="G25" s="105">
        <v>93.16</v>
      </c>
      <c r="H25" s="105">
        <v>3012.26</v>
      </c>
      <c r="I25" s="105">
        <v>1</v>
      </c>
      <c r="J25" s="105" t="s">
        <v>35</v>
      </c>
      <c r="L25" s="105" t="s">
        <v>1629</v>
      </c>
      <c r="N25" s="105" t="s">
        <v>1645</v>
      </c>
      <c r="O25" s="105" t="s">
        <v>1646</v>
      </c>
      <c r="P25" s="105" t="s">
        <v>1573</v>
      </c>
      <c r="Q25" s="105">
        <v>2024</v>
      </c>
      <c r="R25" s="105" t="s">
        <v>1574</v>
      </c>
    </row>
    <row r="26" spans="1:18">
      <c r="A26" s="105">
        <v>25</v>
      </c>
      <c r="B26" s="105" t="s">
        <v>1568</v>
      </c>
      <c r="C26" s="105" t="s">
        <v>1647</v>
      </c>
      <c r="D26" s="105" t="s">
        <v>317</v>
      </c>
      <c r="E26" s="105" t="s">
        <v>33</v>
      </c>
      <c r="F26" s="105">
        <v>6872.88</v>
      </c>
      <c r="G26" s="105">
        <v>206.19</v>
      </c>
      <c r="H26" s="105">
        <v>6666.69</v>
      </c>
      <c r="I26" s="105">
        <v>1</v>
      </c>
      <c r="J26" s="105" t="s">
        <v>35</v>
      </c>
      <c r="L26" s="105" t="s">
        <v>1629</v>
      </c>
      <c r="N26" s="105" t="s">
        <v>1648</v>
      </c>
      <c r="O26" s="105" t="s">
        <v>1649</v>
      </c>
      <c r="P26" s="105" t="s">
        <v>1573</v>
      </c>
      <c r="Q26" s="105">
        <v>2024</v>
      </c>
      <c r="R26" s="105" t="s">
        <v>1574</v>
      </c>
    </row>
    <row r="27" spans="1:18">
      <c r="A27" s="105">
        <v>26</v>
      </c>
      <c r="B27" s="105" t="s">
        <v>1568</v>
      </c>
      <c r="C27" s="105" t="s">
        <v>1650</v>
      </c>
      <c r="D27" s="105" t="s">
        <v>317</v>
      </c>
      <c r="E27" s="105" t="s">
        <v>33</v>
      </c>
      <c r="F27" s="105">
        <v>1638</v>
      </c>
      <c r="G27" s="105">
        <v>49.14</v>
      </c>
      <c r="H27" s="105">
        <v>1588.86</v>
      </c>
      <c r="I27" s="105">
        <v>1</v>
      </c>
      <c r="J27" s="105" t="s">
        <v>35</v>
      </c>
      <c r="L27" s="105" t="s">
        <v>1629</v>
      </c>
      <c r="N27" s="105" t="s">
        <v>1651</v>
      </c>
      <c r="O27" s="105" t="s">
        <v>1652</v>
      </c>
      <c r="P27" s="105" t="s">
        <v>1573</v>
      </c>
      <c r="Q27" s="105">
        <v>2024</v>
      </c>
      <c r="R27" s="105" t="s">
        <v>1574</v>
      </c>
    </row>
    <row r="28" spans="1:18">
      <c r="A28" s="105">
        <v>27</v>
      </c>
      <c r="B28" s="105" t="s">
        <v>1568</v>
      </c>
      <c r="C28" s="105" t="s">
        <v>1653</v>
      </c>
      <c r="D28" s="105" t="s">
        <v>317</v>
      </c>
      <c r="E28" s="105" t="s">
        <v>33</v>
      </c>
      <c r="F28" s="105">
        <v>103</v>
      </c>
      <c r="G28" s="105">
        <v>3.09</v>
      </c>
      <c r="H28" s="105">
        <v>99.91</v>
      </c>
      <c r="I28" s="105">
        <v>1</v>
      </c>
      <c r="J28" s="105" t="s">
        <v>35</v>
      </c>
      <c r="L28" s="105" t="s">
        <v>1629</v>
      </c>
      <c r="N28" s="105" t="s">
        <v>1654</v>
      </c>
      <c r="O28" s="105" t="s">
        <v>1655</v>
      </c>
      <c r="P28" s="105" t="s">
        <v>1573</v>
      </c>
      <c r="Q28" s="105">
        <v>2024</v>
      </c>
      <c r="R28" s="105" t="s">
        <v>1574</v>
      </c>
    </row>
    <row r="29" spans="1:18">
      <c r="A29" s="105">
        <v>28</v>
      </c>
      <c r="B29" s="105" t="s">
        <v>1568</v>
      </c>
      <c r="C29" s="105" t="s">
        <v>1656</v>
      </c>
      <c r="D29" s="105" t="s">
        <v>317</v>
      </c>
      <c r="E29" s="105" t="s">
        <v>33</v>
      </c>
      <c r="F29" s="105">
        <v>5222.06</v>
      </c>
      <c r="G29" s="105">
        <v>156.66</v>
      </c>
      <c r="H29" s="105">
        <v>5065.4</v>
      </c>
      <c r="I29" s="105">
        <v>1</v>
      </c>
      <c r="J29" s="105" t="s">
        <v>35</v>
      </c>
      <c r="L29" s="105" t="s">
        <v>1629</v>
      </c>
      <c r="N29" s="105" t="s">
        <v>1657</v>
      </c>
      <c r="O29" s="105" t="s">
        <v>1658</v>
      </c>
      <c r="P29" s="105" t="s">
        <v>1573</v>
      </c>
      <c r="Q29" s="105">
        <v>2024</v>
      </c>
      <c r="R29" s="105" t="s">
        <v>1574</v>
      </c>
    </row>
    <row r="30" spans="1:18">
      <c r="A30" s="105">
        <v>29</v>
      </c>
      <c r="B30" s="105" t="s">
        <v>1568</v>
      </c>
      <c r="C30" s="105" t="s">
        <v>1659</v>
      </c>
      <c r="D30" s="105" t="s">
        <v>317</v>
      </c>
      <c r="E30" s="105" t="s">
        <v>33</v>
      </c>
      <c r="F30" s="105">
        <v>103</v>
      </c>
      <c r="G30" s="105">
        <v>3.09</v>
      </c>
      <c r="H30" s="105">
        <v>99.91</v>
      </c>
      <c r="I30" s="105">
        <v>1</v>
      </c>
      <c r="J30" s="105" t="s">
        <v>35</v>
      </c>
      <c r="L30" s="105" t="s">
        <v>1629</v>
      </c>
      <c r="N30" s="105" t="s">
        <v>1660</v>
      </c>
      <c r="O30" s="105" t="s">
        <v>1661</v>
      </c>
      <c r="P30" s="105" t="s">
        <v>1573</v>
      </c>
      <c r="Q30" s="105">
        <v>2024</v>
      </c>
      <c r="R30" s="105" t="s">
        <v>1574</v>
      </c>
    </row>
    <row r="31" spans="1:18">
      <c r="A31" s="105">
        <v>30</v>
      </c>
      <c r="B31" s="105" t="s">
        <v>1568</v>
      </c>
      <c r="C31" s="105" t="s">
        <v>1662</v>
      </c>
      <c r="D31" s="105" t="s">
        <v>33</v>
      </c>
      <c r="E31" s="105" t="s">
        <v>33</v>
      </c>
      <c r="F31" s="105">
        <v>6597.75</v>
      </c>
      <c r="G31" s="105">
        <v>197.93</v>
      </c>
      <c r="H31" s="105">
        <v>6399.82</v>
      </c>
      <c r="I31" s="105">
        <v>1</v>
      </c>
      <c r="J31" s="105" t="s">
        <v>35</v>
      </c>
      <c r="L31" s="105" t="s">
        <v>1629</v>
      </c>
      <c r="N31" s="105" t="s">
        <v>1663</v>
      </c>
      <c r="O31" s="105" t="s">
        <v>1664</v>
      </c>
      <c r="P31" s="105" t="s">
        <v>1573</v>
      </c>
      <c r="Q31" s="105">
        <v>2024</v>
      </c>
      <c r="R31" s="105" t="s">
        <v>1574</v>
      </c>
    </row>
    <row r="32" spans="1:18">
      <c r="A32" s="105">
        <v>31</v>
      </c>
      <c r="B32" s="105" t="s">
        <v>1568</v>
      </c>
      <c r="C32" s="105" t="s">
        <v>1665</v>
      </c>
      <c r="D32" s="105" t="s">
        <v>317</v>
      </c>
      <c r="E32" s="105" t="s">
        <v>33</v>
      </c>
      <c r="F32" s="105">
        <v>231.75</v>
      </c>
      <c r="G32" s="105">
        <v>6.95</v>
      </c>
      <c r="H32" s="105">
        <v>224.8</v>
      </c>
      <c r="I32" s="105">
        <v>1</v>
      </c>
      <c r="J32" s="105" t="s">
        <v>35</v>
      </c>
      <c r="L32" s="105" t="s">
        <v>1629</v>
      </c>
      <c r="N32" s="105" t="s">
        <v>1666</v>
      </c>
      <c r="O32" s="105" t="s">
        <v>1667</v>
      </c>
      <c r="P32" s="105" t="s">
        <v>1573</v>
      </c>
      <c r="Q32" s="105">
        <v>2024</v>
      </c>
      <c r="R32" s="105" t="s">
        <v>1574</v>
      </c>
    </row>
    <row r="33" spans="1:18">
      <c r="A33" s="105">
        <v>32</v>
      </c>
      <c r="B33" s="105" t="s">
        <v>1568</v>
      </c>
      <c r="C33" s="105" t="s">
        <v>1668</v>
      </c>
      <c r="D33" s="105" t="s">
        <v>317</v>
      </c>
      <c r="E33" s="105" t="s">
        <v>33</v>
      </c>
      <c r="F33" s="105">
        <v>898.28</v>
      </c>
      <c r="G33" s="105">
        <v>26.95</v>
      </c>
      <c r="H33" s="105">
        <v>871.33</v>
      </c>
      <c r="I33" s="105">
        <v>1</v>
      </c>
      <c r="J33" s="105" t="s">
        <v>35</v>
      </c>
      <c r="L33" s="105" t="s">
        <v>1629</v>
      </c>
      <c r="N33" s="105" t="s">
        <v>1669</v>
      </c>
      <c r="O33" s="105" t="s">
        <v>1670</v>
      </c>
      <c r="P33" s="105" t="s">
        <v>1573</v>
      </c>
      <c r="Q33" s="105">
        <v>2024</v>
      </c>
      <c r="R33" s="105" t="s">
        <v>1574</v>
      </c>
    </row>
    <row r="34" spans="1:18">
      <c r="A34" s="105">
        <v>33</v>
      </c>
      <c r="B34" s="105" t="s">
        <v>1568</v>
      </c>
      <c r="C34" s="105" t="s">
        <v>1671</v>
      </c>
      <c r="D34" s="105" t="s">
        <v>317</v>
      </c>
      <c r="E34" s="105" t="s">
        <v>33</v>
      </c>
      <c r="F34" s="105">
        <v>2065.15</v>
      </c>
      <c r="G34" s="105">
        <v>61.95</v>
      </c>
      <c r="H34" s="105">
        <v>2003.2</v>
      </c>
      <c r="I34" s="105">
        <v>1</v>
      </c>
      <c r="J34" s="105" t="s">
        <v>35</v>
      </c>
      <c r="L34" s="105" t="s">
        <v>1629</v>
      </c>
      <c r="N34" s="105" t="s">
        <v>1672</v>
      </c>
      <c r="O34" s="105" t="s">
        <v>1673</v>
      </c>
      <c r="P34" s="105" t="s">
        <v>1573</v>
      </c>
      <c r="Q34" s="105">
        <v>2024</v>
      </c>
      <c r="R34" s="105" t="s">
        <v>1574</v>
      </c>
    </row>
    <row r="35" spans="1:18">
      <c r="A35" s="105">
        <v>34</v>
      </c>
      <c r="B35" s="105" t="s">
        <v>1568</v>
      </c>
      <c r="C35" s="105" t="s">
        <v>1674</v>
      </c>
      <c r="D35" s="105" t="s">
        <v>752</v>
      </c>
      <c r="E35" s="105" t="s">
        <v>1675</v>
      </c>
      <c r="F35" s="105">
        <v>3849.32</v>
      </c>
      <c r="G35" s="105">
        <v>115.48</v>
      </c>
      <c r="H35" s="105">
        <v>3733.84</v>
      </c>
      <c r="I35" s="105">
        <v>1</v>
      </c>
      <c r="J35" s="105" t="s">
        <v>40</v>
      </c>
      <c r="L35" s="105" t="s">
        <v>1676</v>
      </c>
      <c r="N35" s="105" t="s">
        <v>1677</v>
      </c>
      <c r="O35" s="105" t="s">
        <v>1678</v>
      </c>
      <c r="P35" s="105" t="s">
        <v>1573</v>
      </c>
      <c r="Q35" s="105">
        <v>2024</v>
      </c>
      <c r="R35" s="105" t="s">
        <v>1574</v>
      </c>
    </row>
    <row r="36" spans="1:18">
      <c r="A36" s="105">
        <v>35</v>
      </c>
      <c r="B36" s="105" t="s">
        <v>1568</v>
      </c>
      <c r="C36" s="105" t="s">
        <v>1679</v>
      </c>
      <c r="D36" s="105" t="s">
        <v>752</v>
      </c>
      <c r="E36" s="105" t="s">
        <v>1675</v>
      </c>
      <c r="F36" s="105">
        <v>4797.64</v>
      </c>
      <c r="G36" s="105">
        <v>143.93</v>
      </c>
      <c r="H36" s="105">
        <v>4653.71</v>
      </c>
      <c r="I36" s="105">
        <v>1</v>
      </c>
      <c r="J36" s="105" t="s">
        <v>40</v>
      </c>
      <c r="L36" s="105" t="s">
        <v>1676</v>
      </c>
      <c r="N36" s="105" t="s">
        <v>1680</v>
      </c>
      <c r="O36" s="105" t="s">
        <v>1681</v>
      </c>
      <c r="P36" s="105" t="s">
        <v>1573</v>
      </c>
      <c r="Q36" s="105">
        <v>2024</v>
      </c>
      <c r="R36" s="105" t="s">
        <v>1574</v>
      </c>
    </row>
    <row r="37" spans="1:18">
      <c r="A37" s="105">
        <v>36</v>
      </c>
      <c r="B37" s="105" t="s">
        <v>1568</v>
      </c>
      <c r="C37" s="105" t="s">
        <v>1682</v>
      </c>
      <c r="D37" s="105" t="s">
        <v>216</v>
      </c>
      <c r="E37" s="105" t="s">
        <v>1675</v>
      </c>
      <c r="F37" s="105">
        <v>3642.38</v>
      </c>
      <c r="G37" s="105">
        <v>109.27</v>
      </c>
      <c r="H37" s="105">
        <v>3533.11</v>
      </c>
      <c r="I37" s="105">
        <v>1</v>
      </c>
      <c r="J37" s="105" t="s">
        <v>40</v>
      </c>
      <c r="L37" s="105" t="s">
        <v>1305</v>
      </c>
      <c r="N37" s="105" t="s">
        <v>1683</v>
      </c>
      <c r="O37" s="105" t="s">
        <v>1684</v>
      </c>
      <c r="P37" s="105" t="s">
        <v>1573</v>
      </c>
      <c r="Q37" s="105">
        <v>2024</v>
      </c>
      <c r="R37" s="105" t="s">
        <v>1574</v>
      </c>
    </row>
    <row r="38" spans="1:18">
      <c r="A38" s="105">
        <v>37</v>
      </c>
      <c r="B38" s="105" t="s">
        <v>1568</v>
      </c>
      <c r="C38" s="105" t="s">
        <v>1685</v>
      </c>
      <c r="D38" s="105" t="s">
        <v>216</v>
      </c>
      <c r="E38" s="105" t="s">
        <v>1675</v>
      </c>
      <c r="F38" s="105">
        <v>2811.79</v>
      </c>
      <c r="G38" s="105">
        <v>84.35</v>
      </c>
      <c r="H38" s="105">
        <v>2727.44</v>
      </c>
      <c r="I38" s="105">
        <v>1</v>
      </c>
      <c r="J38" s="105" t="s">
        <v>40</v>
      </c>
      <c r="L38" s="105" t="s">
        <v>1686</v>
      </c>
      <c r="N38" s="105" t="s">
        <v>1687</v>
      </c>
      <c r="O38" s="105" t="s">
        <v>1688</v>
      </c>
      <c r="P38" s="105" t="s">
        <v>1573</v>
      </c>
      <c r="Q38" s="105">
        <v>2024</v>
      </c>
      <c r="R38" s="105" t="s">
        <v>1574</v>
      </c>
    </row>
    <row r="39" spans="6:7">
      <c r="F39" s="105">
        <f>SUM(F2:F38)</f>
        <v>152586.38</v>
      </c>
      <c r="G39" s="105">
        <f>SUM(G2:G38)</f>
        <v>4577.59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1"/>
  <sheetViews>
    <sheetView topLeftCell="A41" workbookViewId="0">
      <selection activeCell="F61" sqref="F61:G61"/>
    </sheetView>
  </sheetViews>
  <sheetFormatPr defaultColWidth="9" defaultRowHeight="14"/>
  <cols>
    <col min="1" max="1" width="8.62727272727273" customWidth="1"/>
    <col min="2" max="2" width="34.5" customWidth="1"/>
    <col min="3" max="3" width="16.3727272727273" customWidth="1"/>
    <col min="4" max="4" width="20.6272727272727" customWidth="1"/>
    <col min="5" max="5" width="12.3727272727273" customWidth="1"/>
    <col min="6" max="8" width="12.3727272727273" style="122" customWidth="1"/>
    <col min="9" max="9" width="12.3727272727273" style="45" customWidth="1"/>
    <col min="10" max="10" width="17.8727272727273" style="45" customWidth="1"/>
    <col min="11" max="11" width="17.8727272727273" customWidth="1"/>
    <col min="12" max="12" width="48.1272727272727" customWidth="1"/>
    <col min="13" max="13" width="26.3727272727273" style="122" customWidth="1"/>
    <col min="14" max="14" width="12.3727272727273" customWidth="1"/>
    <col min="15" max="15" width="21.8727272727273" customWidth="1"/>
  </cols>
  <sheetData>
    <row r="1" ht="27" customHeight="1" spans="1:15">
      <c r="A1" s="123" t="s">
        <v>157</v>
      </c>
      <c r="B1" s="123" t="s">
        <v>158</v>
      </c>
      <c r="C1" s="123" t="s">
        <v>159</v>
      </c>
      <c r="D1" s="123" t="s">
        <v>160</v>
      </c>
      <c r="E1" s="123" t="s">
        <v>161</v>
      </c>
      <c r="F1" s="123" t="s">
        <v>1689</v>
      </c>
      <c r="G1" s="123" t="s">
        <v>1690</v>
      </c>
      <c r="H1" s="123" t="s">
        <v>164</v>
      </c>
      <c r="I1" s="123" t="s">
        <v>26</v>
      </c>
      <c r="J1" s="123" t="s">
        <v>611</v>
      </c>
      <c r="K1" s="123" t="s">
        <v>612</v>
      </c>
      <c r="L1" s="123" t="s">
        <v>167</v>
      </c>
      <c r="M1" s="123" t="s">
        <v>168</v>
      </c>
      <c r="N1" s="123" t="s">
        <v>169</v>
      </c>
      <c r="O1" s="123" t="s">
        <v>170</v>
      </c>
    </row>
    <row r="2" spans="1:15">
      <c r="A2" s="45">
        <v>1</v>
      </c>
      <c r="B2" t="s">
        <v>1691</v>
      </c>
      <c r="C2" s="21" t="s">
        <v>1692</v>
      </c>
      <c r="D2" t="s">
        <v>1693</v>
      </c>
      <c r="E2" t="s">
        <v>1693</v>
      </c>
      <c r="F2" s="122">
        <v>7970.15</v>
      </c>
      <c r="G2" s="122">
        <v>239.1</v>
      </c>
      <c r="H2" s="122">
        <v>7731.05</v>
      </c>
      <c r="I2" s="45">
        <v>1</v>
      </c>
      <c r="J2" s="45" t="s">
        <v>40</v>
      </c>
      <c r="L2" t="s">
        <v>1694</v>
      </c>
      <c r="M2" s="122" t="s">
        <v>1695</v>
      </c>
      <c r="O2" t="s">
        <v>1696</v>
      </c>
    </row>
    <row r="3" spans="1:15">
      <c r="A3" s="45">
        <v>2</v>
      </c>
      <c r="B3" t="s">
        <v>1691</v>
      </c>
      <c r="C3" s="21" t="s">
        <v>1697</v>
      </c>
      <c r="D3" t="s">
        <v>714</v>
      </c>
      <c r="E3" t="s">
        <v>714</v>
      </c>
      <c r="F3" s="122">
        <v>1690.83</v>
      </c>
      <c r="G3" s="122">
        <v>210.14</v>
      </c>
      <c r="H3" s="122">
        <v>1480.69</v>
      </c>
      <c r="I3" s="45">
        <v>1</v>
      </c>
      <c r="J3" s="45" t="s">
        <v>40</v>
      </c>
      <c r="L3" t="s">
        <v>1698</v>
      </c>
      <c r="O3" t="s">
        <v>1699</v>
      </c>
    </row>
    <row r="4" spans="1:15">
      <c r="A4" s="45">
        <v>3</v>
      </c>
      <c r="B4" t="s">
        <v>1691</v>
      </c>
      <c r="C4" s="21" t="s">
        <v>1700</v>
      </c>
      <c r="D4" t="s">
        <v>784</v>
      </c>
      <c r="E4" t="s">
        <v>784</v>
      </c>
      <c r="F4" s="122">
        <v>719.24</v>
      </c>
      <c r="G4" s="122">
        <v>234.74</v>
      </c>
      <c r="H4" s="122">
        <v>484.5</v>
      </c>
      <c r="I4" s="45">
        <v>1</v>
      </c>
      <c r="J4" s="45" t="s">
        <v>40</v>
      </c>
      <c r="L4" t="s">
        <v>1701</v>
      </c>
      <c r="O4" t="s">
        <v>1702</v>
      </c>
    </row>
    <row r="5" spans="1:15">
      <c r="A5" s="45">
        <v>4</v>
      </c>
      <c r="B5" t="s">
        <v>1691</v>
      </c>
      <c r="C5" s="21" t="s">
        <v>1703</v>
      </c>
      <c r="D5" t="s">
        <v>784</v>
      </c>
      <c r="E5" t="s">
        <v>784</v>
      </c>
      <c r="F5" s="122">
        <v>719.24</v>
      </c>
      <c r="G5" s="122">
        <v>234.74</v>
      </c>
      <c r="H5" s="122">
        <v>484.5</v>
      </c>
      <c r="I5" s="45">
        <v>1</v>
      </c>
      <c r="J5" s="45" t="s">
        <v>40</v>
      </c>
      <c r="L5" t="s">
        <v>1704</v>
      </c>
      <c r="O5" t="s">
        <v>1699</v>
      </c>
    </row>
    <row r="6" spans="1:15">
      <c r="A6" s="45">
        <v>5</v>
      </c>
      <c r="B6" t="s">
        <v>1691</v>
      </c>
      <c r="C6" s="21" t="s">
        <v>1705</v>
      </c>
      <c r="D6" t="s">
        <v>784</v>
      </c>
      <c r="E6" t="s">
        <v>784</v>
      </c>
      <c r="F6" s="122">
        <v>719.24</v>
      </c>
      <c r="G6" s="122">
        <v>234.74</v>
      </c>
      <c r="H6" s="122">
        <v>484.5</v>
      </c>
      <c r="I6" s="45">
        <v>1</v>
      </c>
      <c r="J6" s="45" t="s">
        <v>40</v>
      </c>
      <c r="L6" t="s">
        <v>1704</v>
      </c>
      <c r="O6" t="s">
        <v>1696</v>
      </c>
    </row>
    <row r="7" spans="1:15">
      <c r="A7" s="45">
        <v>6</v>
      </c>
      <c r="B7" t="s">
        <v>1691</v>
      </c>
      <c r="C7" s="21" t="s">
        <v>1706</v>
      </c>
      <c r="D7" t="s">
        <v>784</v>
      </c>
      <c r="E7" t="s">
        <v>784</v>
      </c>
      <c r="F7" s="122">
        <v>703.38</v>
      </c>
      <c r="G7" s="122">
        <v>239.02</v>
      </c>
      <c r="H7" s="122">
        <v>464.36</v>
      </c>
      <c r="I7" s="45">
        <v>1</v>
      </c>
      <c r="J7" s="45" t="s">
        <v>40</v>
      </c>
      <c r="L7" t="s">
        <v>1704</v>
      </c>
      <c r="O7" t="s">
        <v>1707</v>
      </c>
    </row>
    <row r="8" spans="1:15">
      <c r="A8" s="45">
        <v>7</v>
      </c>
      <c r="B8" t="s">
        <v>1691</v>
      </c>
      <c r="C8" s="21" t="s">
        <v>1708</v>
      </c>
      <c r="D8" t="s">
        <v>784</v>
      </c>
      <c r="E8" t="s">
        <v>784</v>
      </c>
      <c r="F8" s="122">
        <v>575</v>
      </c>
      <c r="G8" s="122">
        <v>117.93</v>
      </c>
      <c r="H8" s="122">
        <v>457.07</v>
      </c>
      <c r="I8" s="45">
        <v>1</v>
      </c>
      <c r="J8" s="45" t="s">
        <v>40</v>
      </c>
      <c r="L8" t="s">
        <v>99</v>
      </c>
      <c r="O8" t="s">
        <v>1707</v>
      </c>
    </row>
    <row r="9" spans="1:15">
      <c r="A9" s="45">
        <v>8</v>
      </c>
      <c r="B9" t="s">
        <v>1691</v>
      </c>
      <c r="C9" s="21" t="s">
        <v>1709</v>
      </c>
      <c r="D9" t="s">
        <v>96</v>
      </c>
      <c r="E9" t="s">
        <v>146</v>
      </c>
      <c r="F9" s="122">
        <v>528.19</v>
      </c>
      <c r="G9" s="122">
        <v>15.85</v>
      </c>
      <c r="H9" s="122">
        <v>512.34</v>
      </c>
      <c r="I9" s="45">
        <v>1</v>
      </c>
      <c r="J9" s="45" t="s">
        <v>113</v>
      </c>
      <c r="L9" t="s">
        <v>1710</v>
      </c>
      <c r="M9" s="122" t="s">
        <v>1711</v>
      </c>
      <c r="O9" t="s">
        <v>1712</v>
      </c>
    </row>
    <row r="10" spans="1:15">
      <c r="A10" s="45">
        <v>9</v>
      </c>
      <c r="B10" t="s">
        <v>1691</v>
      </c>
      <c r="C10" s="21" t="s">
        <v>1713</v>
      </c>
      <c r="D10" t="s">
        <v>1714</v>
      </c>
      <c r="E10" t="s">
        <v>216</v>
      </c>
      <c r="F10" s="122">
        <v>1010.69</v>
      </c>
      <c r="G10" s="122">
        <v>30.32</v>
      </c>
      <c r="H10" s="122">
        <v>980.37</v>
      </c>
      <c r="I10" s="45">
        <v>1</v>
      </c>
      <c r="J10" s="45" t="s">
        <v>40</v>
      </c>
      <c r="L10" t="s">
        <v>1715</v>
      </c>
      <c r="M10" s="122" t="s">
        <v>1716</v>
      </c>
      <c r="O10" t="s">
        <v>1717</v>
      </c>
    </row>
    <row r="11" spans="1:15">
      <c r="A11" s="45">
        <v>10</v>
      </c>
      <c r="B11" t="s">
        <v>1691</v>
      </c>
      <c r="C11" s="21" t="s">
        <v>1718</v>
      </c>
      <c r="D11" t="s">
        <v>714</v>
      </c>
      <c r="E11" t="s">
        <v>714</v>
      </c>
      <c r="F11" s="122">
        <v>861.73</v>
      </c>
      <c r="G11" s="122">
        <v>25.85</v>
      </c>
      <c r="H11" s="122">
        <v>835.88</v>
      </c>
      <c r="I11" s="45">
        <v>1</v>
      </c>
      <c r="J11" s="45" t="s">
        <v>40</v>
      </c>
      <c r="L11" t="s">
        <v>1719</v>
      </c>
      <c r="O11" t="s">
        <v>1717</v>
      </c>
    </row>
    <row r="12" spans="1:15">
      <c r="A12" s="45">
        <v>11</v>
      </c>
      <c r="B12" t="s">
        <v>1691</v>
      </c>
      <c r="C12" s="21" t="s">
        <v>1720</v>
      </c>
      <c r="D12" t="s">
        <v>216</v>
      </c>
      <c r="E12" t="s">
        <v>216</v>
      </c>
      <c r="F12" s="122">
        <v>3588.02</v>
      </c>
      <c r="G12" s="122">
        <v>107.64</v>
      </c>
      <c r="H12" s="122">
        <v>3480.38</v>
      </c>
      <c r="I12" s="45">
        <v>1</v>
      </c>
      <c r="J12" s="45" t="s">
        <v>40</v>
      </c>
      <c r="L12" t="s">
        <v>1305</v>
      </c>
      <c r="O12" t="s">
        <v>1712</v>
      </c>
    </row>
    <row r="13" spans="1:15">
      <c r="A13" s="45">
        <v>12</v>
      </c>
      <c r="B13" t="s">
        <v>1691</v>
      </c>
      <c r="C13" s="21" t="s">
        <v>1721</v>
      </c>
      <c r="D13" t="s">
        <v>1722</v>
      </c>
      <c r="E13" t="s">
        <v>1722</v>
      </c>
      <c r="F13" s="122">
        <v>2131.97</v>
      </c>
      <c r="G13" s="122">
        <v>63.96</v>
      </c>
      <c r="H13" s="122">
        <v>2068.01</v>
      </c>
      <c r="I13" s="45">
        <v>1</v>
      </c>
      <c r="J13" s="45" t="s">
        <v>113</v>
      </c>
      <c r="L13" t="s">
        <v>1723</v>
      </c>
      <c r="M13" s="122" t="s">
        <v>1724</v>
      </c>
      <c r="O13" t="s">
        <v>1725</v>
      </c>
    </row>
    <row r="14" spans="1:15">
      <c r="A14" s="45">
        <v>13</v>
      </c>
      <c r="B14" t="s">
        <v>1691</v>
      </c>
      <c r="C14" s="21" t="s">
        <v>1726</v>
      </c>
      <c r="D14" t="s">
        <v>1722</v>
      </c>
      <c r="E14" t="s">
        <v>1722</v>
      </c>
      <c r="F14" s="122">
        <v>463.31</v>
      </c>
      <c r="G14" s="122">
        <v>13.9</v>
      </c>
      <c r="H14" s="122">
        <v>449.41</v>
      </c>
      <c r="I14" s="45">
        <v>1</v>
      </c>
      <c r="J14" s="45" t="s">
        <v>113</v>
      </c>
      <c r="L14" t="s">
        <v>1727</v>
      </c>
      <c r="M14" s="122" t="s">
        <v>1728</v>
      </c>
      <c r="O14" t="s">
        <v>1707</v>
      </c>
    </row>
    <row r="15" spans="1:15">
      <c r="A15" s="45">
        <v>14</v>
      </c>
      <c r="B15" t="s">
        <v>1691</v>
      </c>
      <c r="C15" s="21" t="s">
        <v>1729</v>
      </c>
      <c r="D15" t="s">
        <v>1722</v>
      </c>
      <c r="E15" t="s">
        <v>1722</v>
      </c>
      <c r="F15" s="122">
        <v>1158.55</v>
      </c>
      <c r="G15" s="122">
        <v>34.76</v>
      </c>
      <c r="H15" s="122">
        <v>1123.79</v>
      </c>
      <c r="I15" s="45">
        <v>1</v>
      </c>
      <c r="J15" s="45" t="s">
        <v>113</v>
      </c>
      <c r="L15" t="s">
        <v>1723</v>
      </c>
      <c r="M15" s="122" t="s">
        <v>1724</v>
      </c>
      <c r="O15" t="s">
        <v>1699</v>
      </c>
    </row>
    <row r="16" spans="1:15">
      <c r="A16" s="45">
        <v>15</v>
      </c>
      <c r="B16" t="s">
        <v>1691</v>
      </c>
      <c r="C16" s="21" t="s">
        <v>1730</v>
      </c>
      <c r="D16" t="s">
        <v>1560</v>
      </c>
      <c r="E16" t="s">
        <v>38</v>
      </c>
      <c r="F16" s="122">
        <v>4336.16</v>
      </c>
      <c r="G16" s="122">
        <v>130.08</v>
      </c>
      <c r="H16" s="122">
        <v>4206.08</v>
      </c>
      <c r="I16" s="45">
        <v>1</v>
      </c>
      <c r="J16" s="45" t="s">
        <v>113</v>
      </c>
      <c r="L16" t="s">
        <v>1731</v>
      </c>
      <c r="M16" s="122" t="s">
        <v>1732</v>
      </c>
      <c r="O16" t="s">
        <v>1702</v>
      </c>
    </row>
    <row r="17" spans="1:15">
      <c r="A17" s="45">
        <v>16</v>
      </c>
      <c r="B17" t="s">
        <v>235</v>
      </c>
      <c r="C17" s="21" t="s">
        <v>1733</v>
      </c>
      <c r="D17" t="s">
        <v>38</v>
      </c>
      <c r="E17" t="s">
        <v>38</v>
      </c>
      <c r="F17" s="122">
        <v>6229.22</v>
      </c>
      <c r="G17" s="122">
        <v>186.88</v>
      </c>
      <c r="H17" s="122">
        <v>6042.34</v>
      </c>
      <c r="I17" s="45">
        <v>1</v>
      </c>
      <c r="J17" s="45" t="s">
        <v>113</v>
      </c>
      <c r="L17" t="s">
        <v>1734</v>
      </c>
      <c r="M17" s="122" t="s">
        <v>1735</v>
      </c>
      <c r="O17" s="215" t="s">
        <v>1736</v>
      </c>
    </row>
    <row r="18" spans="1:15">
      <c r="A18" s="45">
        <v>17</v>
      </c>
      <c r="B18" t="s">
        <v>1691</v>
      </c>
      <c r="C18" s="21" t="s">
        <v>1737</v>
      </c>
      <c r="D18" t="s">
        <v>118</v>
      </c>
      <c r="E18" t="s">
        <v>46</v>
      </c>
      <c r="F18" s="122">
        <v>299.4</v>
      </c>
      <c r="G18" s="122">
        <v>8.98</v>
      </c>
      <c r="H18" s="122">
        <v>290.42</v>
      </c>
      <c r="I18" s="45">
        <v>1</v>
      </c>
      <c r="J18" s="45" t="s">
        <v>40</v>
      </c>
      <c r="L18" t="s">
        <v>1738</v>
      </c>
      <c r="M18" s="122" t="s">
        <v>1739</v>
      </c>
      <c r="O18" t="s">
        <v>1740</v>
      </c>
    </row>
    <row r="19" spans="1:15">
      <c r="A19" s="45">
        <v>18</v>
      </c>
      <c r="B19" t="s">
        <v>1691</v>
      </c>
      <c r="C19" s="21" t="s">
        <v>1741</v>
      </c>
      <c r="D19" t="s">
        <v>46</v>
      </c>
      <c r="E19" t="s">
        <v>46</v>
      </c>
      <c r="F19" s="122">
        <v>2948.95</v>
      </c>
      <c r="G19" s="122">
        <v>88.47</v>
      </c>
      <c r="H19" s="122">
        <v>2860.48</v>
      </c>
      <c r="I19" s="45">
        <v>1</v>
      </c>
      <c r="J19" s="45" t="s">
        <v>40</v>
      </c>
      <c r="L19" t="s">
        <v>1742</v>
      </c>
      <c r="M19" s="122" t="s">
        <v>1743</v>
      </c>
      <c r="O19" t="s">
        <v>1707</v>
      </c>
    </row>
    <row r="20" spans="1:15">
      <c r="A20" s="45">
        <v>19</v>
      </c>
      <c r="B20" t="s">
        <v>1691</v>
      </c>
      <c r="C20" s="21" t="s">
        <v>1744</v>
      </c>
      <c r="D20" t="s">
        <v>118</v>
      </c>
      <c r="E20" t="s">
        <v>46</v>
      </c>
      <c r="F20" s="122">
        <v>5197.44</v>
      </c>
      <c r="G20" s="122">
        <v>155.92</v>
      </c>
      <c r="H20" s="122">
        <v>5041.52</v>
      </c>
      <c r="I20" s="45">
        <v>1</v>
      </c>
      <c r="J20" s="45" t="s">
        <v>40</v>
      </c>
      <c r="L20" t="s">
        <v>1738</v>
      </c>
      <c r="M20" s="122" t="s">
        <v>1745</v>
      </c>
      <c r="O20" t="s">
        <v>1746</v>
      </c>
    </row>
    <row r="21" spans="1:15">
      <c r="A21" s="45">
        <v>20</v>
      </c>
      <c r="B21" t="s">
        <v>1691</v>
      </c>
      <c r="C21" s="21" t="s">
        <v>1747</v>
      </c>
      <c r="D21" t="s">
        <v>46</v>
      </c>
      <c r="E21" t="s">
        <v>46</v>
      </c>
      <c r="F21" s="122">
        <v>815.4</v>
      </c>
      <c r="G21" s="122">
        <v>24.46</v>
      </c>
      <c r="H21" s="122">
        <v>790.94</v>
      </c>
      <c r="I21" s="45">
        <v>1</v>
      </c>
      <c r="J21" s="45" t="s">
        <v>40</v>
      </c>
      <c r="L21" t="s">
        <v>1748</v>
      </c>
      <c r="M21" s="122" t="s">
        <v>1749</v>
      </c>
      <c r="O21" t="s">
        <v>1750</v>
      </c>
    </row>
    <row r="22" spans="1:15">
      <c r="A22" s="45">
        <v>21</v>
      </c>
      <c r="B22" t="s">
        <v>1691</v>
      </c>
      <c r="C22" s="21" t="s">
        <v>1751</v>
      </c>
      <c r="D22" t="s">
        <v>46</v>
      </c>
      <c r="E22" t="s">
        <v>46</v>
      </c>
      <c r="F22" s="122">
        <v>604.8</v>
      </c>
      <c r="G22" s="122">
        <v>18.14</v>
      </c>
      <c r="H22" s="122">
        <v>586.66</v>
      </c>
      <c r="I22" s="45">
        <v>1</v>
      </c>
      <c r="J22" s="45" t="s">
        <v>40</v>
      </c>
      <c r="L22" t="s">
        <v>1752</v>
      </c>
      <c r="M22" s="122" t="s">
        <v>1749</v>
      </c>
      <c r="O22" t="s">
        <v>1725</v>
      </c>
    </row>
    <row r="23" spans="1:15">
      <c r="A23" s="45">
        <v>22</v>
      </c>
      <c r="B23" t="s">
        <v>1691</v>
      </c>
      <c r="C23" s="21" t="s">
        <v>1753</v>
      </c>
      <c r="D23" t="s">
        <v>118</v>
      </c>
      <c r="E23" t="s">
        <v>46</v>
      </c>
      <c r="F23" s="122">
        <v>299.4</v>
      </c>
      <c r="G23" s="122">
        <v>8.98</v>
      </c>
      <c r="H23" s="122">
        <v>290.42</v>
      </c>
      <c r="I23" s="45">
        <v>1</v>
      </c>
      <c r="J23" s="45" t="s">
        <v>40</v>
      </c>
      <c r="L23" t="s">
        <v>1738</v>
      </c>
      <c r="M23" s="122" t="s">
        <v>1739</v>
      </c>
      <c r="O23" t="s">
        <v>1754</v>
      </c>
    </row>
    <row r="24" spans="1:15">
      <c r="A24" s="45">
        <v>23</v>
      </c>
      <c r="B24" t="s">
        <v>1691</v>
      </c>
      <c r="C24" s="21" t="s">
        <v>1755</v>
      </c>
      <c r="D24" t="s">
        <v>46</v>
      </c>
      <c r="E24" t="s">
        <v>46</v>
      </c>
      <c r="F24" s="122">
        <v>946.8</v>
      </c>
      <c r="G24" s="122">
        <v>28.4</v>
      </c>
      <c r="H24" s="122">
        <v>918.4</v>
      </c>
      <c r="I24" s="45">
        <v>1</v>
      </c>
      <c r="J24" s="45" t="s">
        <v>40</v>
      </c>
      <c r="L24" t="s">
        <v>1756</v>
      </c>
      <c r="M24" s="122" t="s">
        <v>1749</v>
      </c>
      <c r="O24" t="s">
        <v>1757</v>
      </c>
    </row>
    <row r="25" spans="1:15">
      <c r="A25" s="45">
        <v>24</v>
      </c>
      <c r="B25" t="s">
        <v>1691</v>
      </c>
      <c r="C25" s="21" t="s">
        <v>1758</v>
      </c>
      <c r="D25" t="s">
        <v>46</v>
      </c>
      <c r="E25" t="s">
        <v>46</v>
      </c>
      <c r="F25" s="122">
        <v>684</v>
      </c>
      <c r="G25" s="122">
        <v>20.52</v>
      </c>
      <c r="H25" s="122">
        <v>663.48</v>
      </c>
      <c r="I25" s="45">
        <v>1</v>
      </c>
      <c r="J25" s="45" t="s">
        <v>40</v>
      </c>
      <c r="L25" t="s">
        <v>1759</v>
      </c>
      <c r="M25" s="122" t="s">
        <v>1749</v>
      </c>
      <c r="O25" t="s">
        <v>1760</v>
      </c>
    </row>
    <row r="26" spans="1:15">
      <c r="A26" s="45">
        <v>25</v>
      </c>
      <c r="B26" t="s">
        <v>1691</v>
      </c>
      <c r="C26" s="21" t="s">
        <v>1761</v>
      </c>
      <c r="D26" t="s">
        <v>46</v>
      </c>
      <c r="E26" t="s">
        <v>46</v>
      </c>
      <c r="F26" s="122">
        <v>8794.76</v>
      </c>
      <c r="G26" s="122">
        <v>263.84</v>
      </c>
      <c r="H26" s="122">
        <v>8530.92</v>
      </c>
      <c r="I26" s="45">
        <v>1</v>
      </c>
      <c r="J26" s="45" t="s">
        <v>40</v>
      </c>
      <c r="L26" t="s">
        <v>1762</v>
      </c>
      <c r="M26" s="122" t="s">
        <v>1749</v>
      </c>
      <c r="O26" t="s">
        <v>1763</v>
      </c>
    </row>
    <row r="27" spans="1:15">
      <c r="A27" s="45">
        <v>26</v>
      </c>
      <c r="B27" t="s">
        <v>1691</v>
      </c>
      <c r="C27" s="21" t="s">
        <v>1764</v>
      </c>
      <c r="D27" t="s">
        <v>1765</v>
      </c>
      <c r="E27" t="s">
        <v>46</v>
      </c>
      <c r="F27" s="122">
        <v>4325.43</v>
      </c>
      <c r="G27" s="122">
        <v>129.76</v>
      </c>
      <c r="H27" s="122">
        <v>4195.67</v>
      </c>
      <c r="I27" s="45">
        <v>1</v>
      </c>
      <c r="J27" s="45" t="s">
        <v>40</v>
      </c>
      <c r="L27" t="s">
        <v>1766</v>
      </c>
      <c r="M27" s="122" t="s">
        <v>1767</v>
      </c>
      <c r="O27" t="s">
        <v>1768</v>
      </c>
    </row>
    <row r="28" spans="1:15">
      <c r="A28" s="45">
        <v>27</v>
      </c>
      <c r="B28" t="s">
        <v>1691</v>
      </c>
      <c r="C28" s="21" t="s">
        <v>1769</v>
      </c>
      <c r="D28" t="s">
        <v>46</v>
      </c>
      <c r="E28" t="s">
        <v>46</v>
      </c>
      <c r="F28" s="122">
        <v>969.55</v>
      </c>
      <c r="G28" s="122">
        <v>29.09</v>
      </c>
      <c r="H28" s="122">
        <v>940.46</v>
      </c>
      <c r="I28" s="45">
        <v>1</v>
      </c>
      <c r="J28" s="45" t="s">
        <v>40</v>
      </c>
      <c r="L28" t="s">
        <v>1770</v>
      </c>
      <c r="M28" s="122" t="s">
        <v>1767</v>
      </c>
      <c r="O28" t="s">
        <v>1771</v>
      </c>
    </row>
    <row r="29" spans="1:15">
      <c r="A29" s="45">
        <v>28</v>
      </c>
      <c r="B29" t="s">
        <v>1691</v>
      </c>
      <c r="C29" s="21" t="s">
        <v>1772</v>
      </c>
      <c r="D29" t="s">
        <v>46</v>
      </c>
      <c r="E29" t="s">
        <v>46</v>
      </c>
      <c r="F29" s="122">
        <v>815.4</v>
      </c>
      <c r="G29" s="122">
        <v>24.46</v>
      </c>
      <c r="H29" s="122">
        <v>790.94</v>
      </c>
      <c r="I29" s="45">
        <v>1</v>
      </c>
      <c r="J29" s="45" t="s">
        <v>40</v>
      </c>
      <c r="L29" t="s">
        <v>1748</v>
      </c>
      <c r="M29" s="122" t="s">
        <v>1749</v>
      </c>
      <c r="O29" t="s">
        <v>1773</v>
      </c>
    </row>
    <row r="30" spans="1:15">
      <c r="A30" s="45">
        <v>29</v>
      </c>
      <c r="B30" t="s">
        <v>1691</v>
      </c>
      <c r="C30" s="21" t="s">
        <v>1774</v>
      </c>
      <c r="D30" t="s">
        <v>1765</v>
      </c>
      <c r="E30" t="s">
        <v>46</v>
      </c>
      <c r="F30" s="122">
        <v>1902.55</v>
      </c>
      <c r="G30" s="122">
        <v>57.08</v>
      </c>
      <c r="H30" s="122">
        <v>1845.47</v>
      </c>
      <c r="I30" s="45">
        <v>1</v>
      </c>
      <c r="J30" s="45" t="s">
        <v>40</v>
      </c>
      <c r="L30" t="s">
        <v>1775</v>
      </c>
      <c r="M30" s="122" t="s">
        <v>1749</v>
      </c>
      <c r="O30" t="s">
        <v>1699</v>
      </c>
    </row>
    <row r="31" spans="1:15">
      <c r="A31" s="45">
        <v>30</v>
      </c>
      <c r="B31" t="s">
        <v>1691</v>
      </c>
      <c r="C31" s="21" t="s">
        <v>1776</v>
      </c>
      <c r="D31" t="s">
        <v>46</v>
      </c>
      <c r="E31" t="s">
        <v>46</v>
      </c>
      <c r="F31" s="122">
        <v>5178.03</v>
      </c>
      <c r="G31" s="122">
        <v>155.34</v>
      </c>
      <c r="H31" s="122">
        <v>5022.69</v>
      </c>
      <c r="I31" s="45">
        <v>1</v>
      </c>
      <c r="J31" s="45" t="s">
        <v>40</v>
      </c>
      <c r="L31" t="s">
        <v>1777</v>
      </c>
      <c r="M31" s="122" t="s">
        <v>1749</v>
      </c>
      <c r="O31" t="s">
        <v>1778</v>
      </c>
    </row>
    <row r="32" spans="1:15">
      <c r="A32" s="45">
        <v>31</v>
      </c>
      <c r="B32" t="s">
        <v>1691</v>
      </c>
      <c r="C32" s="21" t="s">
        <v>1779</v>
      </c>
      <c r="D32" t="s">
        <v>118</v>
      </c>
      <c r="E32" t="s">
        <v>46</v>
      </c>
      <c r="F32" s="122">
        <v>299.4</v>
      </c>
      <c r="G32" s="122">
        <v>8.98</v>
      </c>
      <c r="H32" s="122">
        <v>290.42</v>
      </c>
      <c r="I32" s="45">
        <v>1</v>
      </c>
      <c r="J32" s="45" t="s">
        <v>40</v>
      </c>
      <c r="L32" t="s">
        <v>1738</v>
      </c>
      <c r="M32" s="122" t="s">
        <v>1739</v>
      </c>
      <c r="O32" t="s">
        <v>1712</v>
      </c>
    </row>
    <row r="33" spans="1:15">
      <c r="A33" s="45">
        <v>32</v>
      </c>
      <c r="B33" t="s">
        <v>1691</v>
      </c>
      <c r="C33" s="21" t="s">
        <v>1780</v>
      </c>
      <c r="D33" t="s">
        <v>46</v>
      </c>
      <c r="E33" t="s">
        <v>46</v>
      </c>
      <c r="F33" s="122">
        <v>596.13</v>
      </c>
      <c r="G33" s="122">
        <v>17.88</v>
      </c>
      <c r="H33" s="122">
        <v>578.25</v>
      </c>
      <c r="I33" s="45">
        <v>1</v>
      </c>
      <c r="J33" s="45" t="s">
        <v>40</v>
      </c>
      <c r="L33" t="s">
        <v>1781</v>
      </c>
      <c r="M33" s="122" t="s">
        <v>1749</v>
      </c>
      <c r="O33" t="s">
        <v>1782</v>
      </c>
    </row>
    <row r="34" spans="1:15">
      <c r="A34" s="45">
        <v>33</v>
      </c>
      <c r="B34" t="s">
        <v>1691</v>
      </c>
      <c r="C34" s="21" t="s">
        <v>1783</v>
      </c>
      <c r="D34" t="s">
        <v>1765</v>
      </c>
      <c r="E34" t="s">
        <v>46</v>
      </c>
      <c r="F34" s="122">
        <v>2892.78</v>
      </c>
      <c r="G34" s="122">
        <v>86.78</v>
      </c>
      <c r="H34" s="122">
        <v>2806</v>
      </c>
      <c r="I34" s="45">
        <v>1</v>
      </c>
      <c r="J34" s="45" t="s">
        <v>40</v>
      </c>
      <c r="L34" t="s">
        <v>1784</v>
      </c>
      <c r="M34" s="122" t="s">
        <v>1767</v>
      </c>
      <c r="O34" t="s">
        <v>1785</v>
      </c>
    </row>
    <row r="35" spans="1:15">
      <c r="A35" s="45">
        <v>34</v>
      </c>
      <c r="B35" t="s">
        <v>1691</v>
      </c>
      <c r="C35" s="21" t="s">
        <v>1786</v>
      </c>
      <c r="D35" t="s">
        <v>46</v>
      </c>
      <c r="E35" t="s">
        <v>46</v>
      </c>
      <c r="F35" s="122">
        <v>684</v>
      </c>
      <c r="G35" s="122">
        <v>20.52</v>
      </c>
      <c r="H35" s="122">
        <v>663.48</v>
      </c>
      <c r="I35" s="45">
        <v>1</v>
      </c>
      <c r="J35" s="45" t="s">
        <v>40</v>
      </c>
      <c r="L35" t="s">
        <v>1787</v>
      </c>
      <c r="M35" s="122" t="s">
        <v>1749</v>
      </c>
      <c r="O35" t="s">
        <v>1788</v>
      </c>
    </row>
    <row r="36" spans="1:15">
      <c r="A36" s="45">
        <v>35</v>
      </c>
      <c r="B36" t="s">
        <v>1691</v>
      </c>
      <c r="C36" s="21" t="s">
        <v>1789</v>
      </c>
      <c r="D36" t="s">
        <v>46</v>
      </c>
      <c r="E36" t="s">
        <v>46</v>
      </c>
      <c r="F36" s="122">
        <v>721.15</v>
      </c>
      <c r="G36" s="122">
        <v>21.63</v>
      </c>
      <c r="H36" s="122">
        <v>699.52</v>
      </c>
      <c r="I36" s="45">
        <v>1</v>
      </c>
      <c r="J36" s="45" t="s">
        <v>40</v>
      </c>
      <c r="L36" t="s">
        <v>1790</v>
      </c>
      <c r="M36" s="122" t="s">
        <v>1749</v>
      </c>
      <c r="O36" t="s">
        <v>1791</v>
      </c>
    </row>
    <row r="37" spans="1:15">
      <c r="A37" s="45">
        <v>36</v>
      </c>
      <c r="B37" t="s">
        <v>1691</v>
      </c>
      <c r="C37" s="21" t="s">
        <v>1792</v>
      </c>
      <c r="D37" t="s">
        <v>46</v>
      </c>
      <c r="E37" t="s">
        <v>46</v>
      </c>
      <c r="F37" s="122">
        <v>946.8</v>
      </c>
      <c r="G37" s="122">
        <v>28.4</v>
      </c>
      <c r="H37" s="122">
        <v>918.4</v>
      </c>
      <c r="I37" s="45">
        <v>1</v>
      </c>
      <c r="J37" s="45" t="s">
        <v>40</v>
      </c>
      <c r="L37" t="s">
        <v>1793</v>
      </c>
      <c r="M37" s="122" t="s">
        <v>1749</v>
      </c>
      <c r="O37" t="s">
        <v>1794</v>
      </c>
    </row>
    <row r="38" spans="1:15">
      <c r="A38" s="45">
        <v>37</v>
      </c>
      <c r="B38" t="s">
        <v>1691</v>
      </c>
      <c r="C38" s="21" t="s">
        <v>1795</v>
      </c>
      <c r="D38" t="s">
        <v>87</v>
      </c>
      <c r="E38" t="s">
        <v>46</v>
      </c>
      <c r="F38" s="122">
        <v>2450.22</v>
      </c>
      <c r="G38" s="122">
        <v>73.51</v>
      </c>
      <c r="H38" s="122">
        <v>2376.71</v>
      </c>
      <c r="I38" s="45">
        <v>1</v>
      </c>
      <c r="J38" s="45" t="s">
        <v>40</v>
      </c>
      <c r="L38" t="s">
        <v>1796</v>
      </c>
      <c r="M38" s="122" t="s">
        <v>1797</v>
      </c>
      <c r="O38" t="s">
        <v>1798</v>
      </c>
    </row>
    <row r="39" spans="1:15">
      <c r="A39" s="45">
        <v>38</v>
      </c>
      <c r="B39" t="s">
        <v>1691</v>
      </c>
      <c r="C39" s="21" t="s">
        <v>1799</v>
      </c>
      <c r="D39" t="s">
        <v>87</v>
      </c>
      <c r="E39" t="s">
        <v>46</v>
      </c>
      <c r="F39" s="122">
        <v>56671.68</v>
      </c>
      <c r="G39" s="122">
        <v>1700.15</v>
      </c>
      <c r="H39" s="122">
        <v>54971.53</v>
      </c>
      <c r="I39" s="45">
        <v>1</v>
      </c>
      <c r="J39" s="45" t="s">
        <v>40</v>
      </c>
      <c r="L39" t="s">
        <v>1796</v>
      </c>
      <c r="M39" s="122" t="s">
        <v>1797</v>
      </c>
      <c r="O39" t="s">
        <v>1702</v>
      </c>
    </row>
    <row r="40" spans="1:15">
      <c r="A40" s="45">
        <v>39</v>
      </c>
      <c r="B40" t="s">
        <v>1691</v>
      </c>
      <c r="C40" s="21" t="s">
        <v>1800</v>
      </c>
      <c r="D40" t="s">
        <v>118</v>
      </c>
      <c r="E40" t="s">
        <v>46</v>
      </c>
      <c r="F40" s="122">
        <v>12763.98</v>
      </c>
      <c r="G40" s="122">
        <v>382.92</v>
      </c>
      <c r="H40" s="122">
        <v>12381.06</v>
      </c>
      <c r="I40" s="45">
        <v>1</v>
      </c>
      <c r="J40" s="45" t="s">
        <v>40</v>
      </c>
      <c r="L40" t="s">
        <v>1801</v>
      </c>
      <c r="O40" t="s">
        <v>1802</v>
      </c>
    </row>
    <row r="41" spans="1:15">
      <c r="A41" s="45">
        <v>40</v>
      </c>
      <c r="B41" t="s">
        <v>1691</v>
      </c>
      <c r="C41" s="21" t="s">
        <v>1803</v>
      </c>
      <c r="D41" t="s">
        <v>87</v>
      </c>
      <c r="E41" t="s">
        <v>46</v>
      </c>
      <c r="F41" s="122">
        <v>864.28</v>
      </c>
      <c r="G41" s="122">
        <v>25.93</v>
      </c>
      <c r="H41" s="122">
        <v>838.35</v>
      </c>
      <c r="I41" s="45">
        <v>1</v>
      </c>
      <c r="J41" s="45" t="s">
        <v>40</v>
      </c>
      <c r="L41" t="s">
        <v>87</v>
      </c>
      <c r="O41" t="s">
        <v>1804</v>
      </c>
    </row>
    <row r="42" spans="1:15">
      <c r="A42" s="45">
        <v>41</v>
      </c>
      <c r="B42" t="s">
        <v>1691</v>
      </c>
      <c r="C42" s="21" t="s">
        <v>1805</v>
      </c>
      <c r="D42" t="s">
        <v>1806</v>
      </c>
      <c r="E42" t="s">
        <v>46</v>
      </c>
      <c r="F42" s="122">
        <v>13087.04</v>
      </c>
      <c r="G42" s="122">
        <v>392.61</v>
      </c>
      <c r="H42" s="122">
        <v>12694.43</v>
      </c>
      <c r="I42" s="45">
        <v>1</v>
      </c>
      <c r="J42" s="45" t="s">
        <v>40</v>
      </c>
      <c r="L42" t="s">
        <v>1806</v>
      </c>
      <c r="M42" s="122" t="s">
        <v>1807</v>
      </c>
      <c r="O42" t="s">
        <v>1808</v>
      </c>
    </row>
    <row r="43" spans="1:15">
      <c r="A43" s="45">
        <v>42</v>
      </c>
      <c r="B43" t="s">
        <v>1691</v>
      </c>
      <c r="C43" s="21" t="s">
        <v>1809</v>
      </c>
      <c r="D43" t="s">
        <v>43</v>
      </c>
      <c r="E43" t="s">
        <v>43</v>
      </c>
      <c r="F43" s="122">
        <v>7507.51</v>
      </c>
      <c r="G43" s="122">
        <v>225.23</v>
      </c>
      <c r="H43" s="122">
        <v>7282.28</v>
      </c>
      <c r="I43" s="45">
        <v>1</v>
      </c>
      <c r="J43" s="45" t="s">
        <v>40</v>
      </c>
      <c r="L43" t="s">
        <v>1810</v>
      </c>
      <c r="O43" t="s">
        <v>1811</v>
      </c>
    </row>
    <row r="44" spans="1:15">
      <c r="A44" s="45">
        <v>43</v>
      </c>
      <c r="B44" t="s">
        <v>1691</v>
      </c>
      <c r="C44" s="21" t="s">
        <v>1812</v>
      </c>
      <c r="D44" t="s">
        <v>1813</v>
      </c>
      <c r="E44" t="s">
        <v>46</v>
      </c>
      <c r="F44" s="122">
        <v>7097.73</v>
      </c>
      <c r="G44" s="122">
        <v>212.93</v>
      </c>
      <c r="H44" s="122">
        <v>6884.8</v>
      </c>
      <c r="I44" s="45">
        <v>1</v>
      </c>
      <c r="J44" s="45" t="s">
        <v>40</v>
      </c>
      <c r="L44" t="s">
        <v>1814</v>
      </c>
      <c r="M44" s="122" t="s">
        <v>1743</v>
      </c>
      <c r="O44" t="s">
        <v>1815</v>
      </c>
    </row>
    <row r="45" spans="1:15">
      <c r="A45" s="45">
        <v>44</v>
      </c>
      <c r="B45" t="s">
        <v>1691</v>
      </c>
      <c r="C45" s="21" t="s">
        <v>1816</v>
      </c>
      <c r="D45" t="s">
        <v>1817</v>
      </c>
      <c r="E45" t="s">
        <v>46</v>
      </c>
      <c r="F45" s="122">
        <v>10306.04</v>
      </c>
      <c r="G45" s="122">
        <v>309.18</v>
      </c>
      <c r="H45" s="122">
        <v>9996.86</v>
      </c>
      <c r="I45" s="45">
        <v>1</v>
      </c>
      <c r="J45" s="45" t="s">
        <v>40</v>
      </c>
      <c r="L45" t="s">
        <v>1814</v>
      </c>
      <c r="M45" s="122" t="s">
        <v>1743</v>
      </c>
      <c r="O45" t="s">
        <v>1818</v>
      </c>
    </row>
    <row r="46" spans="1:15">
      <c r="A46" s="45">
        <v>45</v>
      </c>
      <c r="B46" t="s">
        <v>1691</v>
      </c>
      <c r="C46" s="21" t="s">
        <v>1819</v>
      </c>
      <c r="D46" t="s">
        <v>1820</v>
      </c>
      <c r="E46" t="s">
        <v>43</v>
      </c>
      <c r="F46" s="122">
        <v>8139.15</v>
      </c>
      <c r="G46" s="122">
        <v>244.17</v>
      </c>
      <c r="H46" s="122">
        <v>7894.98</v>
      </c>
      <c r="I46" s="45">
        <v>1</v>
      </c>
      <c r="J46" s="45" t="s">
        <v>40</v>
      </c>
      <c r="L46" t="s">
        <v>1821</v>
      </c>
      <c r="M46" s="122" t="s">
        <v>1822</v>
      </c>
      <c r="O46" t="s">
        <v>1823</v>
      </c>
    </row>
    <row r="47" spans="1:15">
      <c r="A47" s="45">
        <v>46</v>
      </c>
      <c r="B47" t="s">
        <v>1691</v>
      </c>
      <c r="C47" s="21" t="s">
        <v>1824</v>
      </c>
      <c r="D47" t="s">
        <v>698</v>
      </c>
      <c r="E47" t="s">
        <v>645</v>
      </c>
      <c r="F47" s="122">
        <v>7595.51</v>
      </c>
      <c r="G47" s="122">
        <v>227.87</v>
      </c>
      <c r="H47" s="122">
        <v>7367.64</v>
      </c>
      <c r="I47" s="45">
        <v>1</v>
      </c>
      <c r="J47" s="45" t="s">
        <v>35</v>
      </c>
      <c r="L47" t="s">
        <v>1212</v>
      </c>
      <c r="O47" t="s">
        <v>1699</v>
      </c>
    </row>
    <row r="48" spans="1:15">
      <c r="A48" s="45">
        <v>47</v>
      </c>
      <c r="B48" t="s">
        <v>1691</v>
      </c>
      <c r="C48" s="21" t="s">
        <v>1825</v>
      </c>
      <c r="D48" t="s">
        <v>698</v>
      </c>
      <c r="E48" t="s">
        <v>645</v>
      </c>
      <c r="F48" s="122">
        <v>6192.91</v>
      </c>
      <c r="G48" s="122">
        <v>185.79</v>
      </c>
      <c r="H48" s="122">
        <v>6007.12</v>
      </c>
      <c r="I48" s="45">
        <v>1</v>
      </c>
      <c r="J48" s="45" t="s">
        <v>35</v>
      </c>
      <c r="L48" t="s">
        <v>1212</v>
      </c>
      <c r="O48" t="s">
        <v>1725</v>
      </c>
    </row>
    <row r="49" spans="1:15">
      <c r="A49" s="45">
        <v>48</v>
      </c>
      <c r="B49" t="s">
        <v>1691</v>
      </c>
      <c r="C49" s="21" t="s">
        <v>1826</v>
      </c>
      <c r="D49" t="s">
        <v>714</v>
      </c>
      <c r="E49" t="s">
        <v>714</v>
      </c>
      <c r="F49" s="122">
        <v>361.48</v>
      </c>
      <c r="G49" s="122">
        <v>108.24</v>
      </c>
      <c r="H49" s="122">
        <v>253.24</v>
      </c>
      <c r="I49" s="45">
        <v>1</v>
      </c>
      <c r="J49" s="45" t="s">
        <v>40</v>
      </c>
      <c r="L49" t="s">
        <v>1827</v>
      </c>
      <c r="O49" t="s">
        <v>1707</v>
      </c>
    </row>
    <row r="50" spans="1:15">
      <c r="A50" s="45">
        <v>49</v>
      </c>
      <c r="B50" t="s">
        <v>1691</v>
      </c>
      <c r="C50" s="21" t="s">
        <v>1828</v>
      </c>
      <c r="D50" t="s">
        <v>98</v>
      </c>
      <c r="E50" t="s">
        <v>1560</v>
      </c>
      <c r="F50" s="122">
        <v>2720.27</v>
      </c>
      <c r="G50" s="122">
        <v>81.61</v>
      </c>
      <c r="H50" s="122">
        <v>2638.66</v>
      </c>
      <c r="I50" s="45">
        <v>1</v>
      </c>
      <c r="J50" s="45" t="s">
        <v>113</v>
      </c>
      <c r="L50" t="s">
        <v>1723</v>
      </c>
      <c r="M50" s="122" t="s">
        <v>1829</v>
      </c>
      <c r="O50" t="s">
        <v>1712</v>
      </c>
    </row>
    <row r="51" spans="1:15">
      <c r="A51" s="45">
        <v>50</v>
      </c>
      <c r="B51" t="s">
        <v>1691</v>
      </c>
      <c r="C51" s="21" t="s">
        <v>1830</v>
      </c>
      <c r="D51" t="s">
        <v>784</v>
      </c>
      <c r="E51" t="s">
        <v>784</v>
      </c>
      <c r="F51" s="122">
        <v>6707.54</v>
      </c>
      <c r="G51" s="122">
        <v>4267.65</v>
      </c>
      <c r="H51" s="122">
        <v>2439.89</v>
      </c>
      <c r="I51" s="45">
        <v>1</v>
      </c>
      <c r="J51" s="45" t="s">
        <v>40</v>
      </c>
      <c r="L51" t="s">
        <v>1831</v>
      </c>
      <c r="O51" t="s">
        <v>1832</v>
      </c>
    </row>
    <row r="52" spans="1:10">
      <c r="A52" s="45">
        <v>51</v>
      </c>
      <c r="C52" s="21" t="s">
        <v>1833</v>
      </c>
      <c r="D52" t="s">
        <v>137</v>
      </c>
      <c r="E52" t="s">
        <v>137</v>
      </c>
      <c r="I52" s="45">
        <v>2</v>
      </c>
      <c r="J52" s="45" t="s">
        <v>40</v>
      </c>
    </row>
    <row r="53" spans="1:10">
      <c r="A53" s="45">
        <v>52</v>
      </c>
      <c r="C53" s="21" t="s">
        <v>1833</v>
      </c>
      <c r="D53" t="s">
        <v>137</v>
      </c>
      <c r="E53" t="s">
        <v>137</v>
      </c>
      <c r="I53" s="45">
        <v>1</v>
      </c>
      <c r="J53" s="45" t="s">
        <v>40</v>
      </c>
    </row>
    <row r="54" spans="1:10">
      <c r="A54" s="45">
        <v>53</v>
      </c>
      <c r="C54" s="21" t="s">
        <v>1833</v>
      </c>
      <c r="D54" t="s">
        <v>87</v>
      </c>
      <c r="E54" t="s">
        <v>87</v>
      </c>
      <c r="I54" s="45">
        <v>1</v>
      </c>
      <c r="J54" s="45" t="s">
        <v>40</v>
      </c>
    </row>
    <row r="55" spans="1:10">
      <c r="A55" s="45">
        <v>54</v>
      </c>
      <c r="C55" s="21" t="s">
        <v>1833</v>
      </c>
      <c r="D55" t="s">
        <v>87</v>
      </c>
      <c r="E55" t="s">
        <v>87</v>
      </c>
      <c r="I55" s="45">
        <v>1</v>
      </c>
      <c r="J55" s="45" t="s">
        <v>40</v>
      </c>
    </row>
    <row r="56" spans="1:10">
      <c r="A56" s="45">
        <v>55</v>
      </c>
      <c r="C56" s="21" t="s">
        <v>1833</v>
      </c>
      <c r="D56" t="s">
        <v>87</v>
      </c>
      <c r="E56" t="s">
        <v>87</v>
      </c>
      <c r="I56" s="45">
        <v>1</v>
      </c>
      <c r="J56" s="45" t="s">
        <v>40</v>
      </c>
    </row>
    <row r="57" spans="1:10">
      <c r="A57" s="45">
        <v>56</v>
      </c>
      <c r="C57" s="21" t="s">
        <v>1833</v>
      </c>
      <c r="D57" t="s">
        <v>87</v>
      </c>
      <c r="E57" t="s">
        <v>87</v>
      </c>
      <c r="I57" s="45">
        <v>1</v>
      </c>
      <c r="J57" s="45" t="s">
        <v>40</v>
      </c>
    </row>
    <row r="58" spans="1:10">
      <c r="A58" s="45">
        <v>57</v>
      </c>
      <c r="C58" s="21" t="s">
        <v>1833</v>
      </c>
      <c r="D58" t="s">
        <v>87</v>
      </c>
      <c r="E58" t="s">
        <v>87</v>
      </c>
      <c r="I58" s="45">
        <v>1</v>
      </c>
      <c r="J58" s="45" t="s">
        <v>40</v>
      </c>
    </row>
    <row r="59" spans="1:10">
      <c r="A59" s="45">
        <v>58</v>
      </c>
      <c r="C59" s="21" t="s">
        <v>1833</v>
      </c>
      <c r="D59" t="s">
        <v>87</v>
      </c>
      <c r="E59" t="s">
        <v>87</v>
      </c>
      <c r="I59" s="45">
        <v>1</v>
      </c>
      <c r="J59" s="45" t="s">
        <v>40</v>
      </c>
    </row>
    <row r="60" spans="1:10">
      <c r="A60" s="45">
        <v>59</v>
      </c>
      <c r="C60" s="21" t="s">
        <v>1833</v>
      </c>
      <c r="D60" t="s">
        <v>101</v>
      </c>
      <c r="E60" t="s">
        <v>101</v>
      </c>
      <c r="I60" s="45">
        <v>1</v>
      </c>
      <c r="J60" s="45" t="s">
        <v>40</v>
      </c>
    </row>
    <row r="61" spans="6:7">
      <c r="F61" s="81">
        <f>SUM(F2:F60)</f>
        <v>215792.43</v>
      </c>
      <c r="G61" s="81">
        <f>SUM(G2:G60)</f>
        <v>11755.07</v>
      </c>
    </row>
  </sheetData>
  <pageMargins left="0.75" right="0.75" top="1" bottom="1" header="0.5" footer="0.5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10"/>
  <sheetViews>
    <sheetView topLeftCell="A101" workbookViewId="0">
      <selection activeCell="G106" sqref="G106"/>
    </sheetView>
  </sheetViews>
  <sheetFormatPr defaultColWidth="9.5" defaultRowHeight="14"/>
  <cols>
    <col min="1" max="1" width="5.87272727272727" style="106" customWidth="1"/>
    <col min="2" max="2" width="37.8727272727273" style="103" customWidth="1"/>
    <col min="3" max="3" width="15.3727272727273" style="106" customWidth="1"/>
    <col min="4" max="4" width="38.7545454545455" style="103" customWidth="1"/>
    <col min="5" max="5" width="22.1272727272727" style="107" customWidth="1"/>
    <col min="6" max="6" width="16.2545454545455" style="106" customWidth="1"/>
    <col min="7" max="7" width="16.6272727272727" style="106" customWidth="1"/>
    <col min="8" max="8" width="10.5" style="106" customWidth="1"/>
    <col min="9" max="9" width="9.87272727272727" style="106" customWidth="1"/>
    <col min="10" max="10" width="8.87272727272727" style="106" customWidth="1"/>
    <col min="11" max="11" width="14.7545454545455" style="106" customWidth="1"/>
    <col min="12" max="12" width="18.1272727272727" style="107" customWidth="1"/>
    <col min="13" max="13" width="10.1272727272727" style="103" customWidth="1"/>
    <col min="14" max="14" width="22.1272727272727" style="103" customWidth="1"/>
    <col min="15" max="15" width="22.7545454545455" style="103" customWidth="1"/>
    <col min="16" max="16" width="10.1272727272727" style="103" customWidth="1"/>
    <col min="17" max="17" width="19.2545454545455" style="103" customWidth="1"/>
    <col min="18" max="16376" width="9.87272727272727" style="103"/>
    <col min="16377" max="16383" width="9.5" style="105"/>
    <col min="16384" max="16384" width="9.5" style="1"/>
  </cols>
  <sheetData>
    <row r="1" s="103" customFormat="1" ht="39" spans="1:16383">
      <c r="A1" s="108" t="s">
        <v>157</v>
      </c>
      <c r="B1" s="109" t="s">
        <v>158</v>
      </c>
      <c r="C1" s="109" t="s">
        <v>159</v>
      </c>
      <c r="D1" s="109" t="s">
        <v>160</v>
      </c>
      <c r="E1" s="110" t="s">
        <v>161</v>
      </c>
      <c r="F1" s="109" t="s">
        <v>609</v>
      </c>
      <c r="G1" s="109" t="s">
        <v>610</v>
      </c>
      <c r="H1" s="109" t="s">
        <v>164</v>
      </c>
      <c r="I1" s="109" t="s">
        <v>26</v>
      </c>
      <c r="J1" s="109" t="s">
        <v>611</v>
      </c>
      <c r="K1" s="109" t="s">
        <v>612</v>
      </c>
      <c r="L1" s="109" t="s">
        <v>167</v>
      </c>
      <c r="M1" s="109" t="s">
        <v>168</v>
      </c>
      <c r="N1" s="109" t="s">
        <v>169</v>
      </c>
      <c r="O1" s="109" t="s">
        <v>170</v>
      </c>
      <c r="XEW1" s="105"/>
      <c r="XEX1" s="105"/>
      <c r="XEY1" s="105"/>
      <c r="XEZ1" s="105"/>
      <c r="XFA1" s="105"/>
      <c r="XFB1" s="105"/>
      <c r="XFC1" s="105"/>
    </row>
    <row r="2" s="104" customFormat="1" spans="1:17">
      <c r="A2" s="111">
        <v>1</v>
      </c>
      <c r="B2" s="112" t="s">
        <v>1834</v>
      </c>
      <c r="C2" s="111" t="s">
        <v>1835</v>
      </c>
      <c r="D2" s="112" t="s">
        <v>1836</v>
      </c>
      <c r="E2" s="32" t="s">
        <v>136</v>
      </c>
      <c r="F2" s="112">
        <v>10518.67</v>
      </c>
      <c r="G2" s="112">
        <v>2016.06</v>
      </c>
      <c r="H2" s="112">
        <v>8502.61</v>
      </c>
      <c r="I2" s="115">
        <v>1</v>
      </c>
      <c r="J2" s="115" t="s">
        <v>84</v>
      </c>
      <c r="K2" s="112" t="s">
        <v>12</v>
      </c>
      <c r="L2" s="116"/>
      <c r="M2" s="117" t="s">
        <v>800</v>
      </c>
      <c r="N2" s="112" t="s">
        <v>1837</v>
      </c>
      <c r="O2" s="112" t="s">
        <v>1838</v>
      </c>
      <c r="P2" s="103" t="s">
        <v>1839</v>
      </c>
      <c r="Q2" s="103"/>
    </row>
    <row r="3" s="104" customFormat="1" spans="1:17">
      <c r="A3" s="111">
        <v>2</v>
      </c>
      <c r="B3" s="112" t="s">
        <v>1834</v>
      </c>
      <c r="C3" s="111" t="s">
        <v>1840</v>
      </c>
      <c r="D3" s="112" t="s">
        <v>38</v>
      </c>
      <c r="E3" s="32" t="s">
        <v>38</v>
      </c>
      <c r="F3" s="112">
        <v>4376.96</v>
      </c>
      <c r="G3" s="112">
        <v>131.31</v>
      </c>
      <c r="H3" s="112">
        <v>4245.65</v>
      </c>
      <c r="I3" s="115">
        <v>1</v>
      </c>
      <c r="J3" s="115" t="s">
        <v>40</v>
      </c>
      <c r="K3" s="112" t="s">
        <v>12</v>
      </c>
      <c r="L3" s="116"/>
      <c r="M3" s="117" t="s">
        <v>800</v>
      </c>
      <c r="N3" s="112" t="s">
        <v>1841</v>
      </c>
      <c r="O3" s="112" t="s">
        <v>1842</v>
      </c>
      <c r="P3" s="103" t="s">
        <v>1839</v>
      </c>
      <c r="Q3" s="103"/>
    </row>
    <row r="4" s="104" customFormat="1" spans="1:17">
      <c r="A4" s="111">
        <v>3</v>
      </c>
      <c r="B4" s="112" t="s">
        <v>1834</v>
      </c>
      <c r="C4" s="111" t="s">
        <v>1843</v>
      </c>
      <c r="D4" s="112" t="s">
        <v>63</v>
      </c>
      <c r="E4" s="32" t="s">
        <v>101</v>
      </c>
      <c r="F4" s="112">
        <v>1421.03</v>
      </c>
      <c r="G4" s="112">
        <v>42.63</v>
      </c>
      <c r="H4" s="112">
        <v>1378.4</v>
      </c>
      <c r="I4" s="115">
        <v>1</v>
      </c>
      <c r="J4" s="115" t="s">
        <v>40</v>
      </c>
      <c r="K4" s="112" t="s">
        <v>12</v>
      </c>
      <c r="L4" s="116"/>
      <c r="M4" s="117" t="s">
        <v>800</v>
      </c>
      <c r="N4" s="112" t="s">
        <v>1841</v>
      </c>
      <c r="O4" s="112" t="s">
        <v>1842</v>
      </c>
      <c r="P4" s="103" t="s">
        <v>1839</v>
      </c>
      <c r="Q4" s="103"/>
    </row>
    <row r="5" s="104" customFormat="1" spans="1:17">
      <c r="A5" s="111">
        <v>4</v>
      </c>
      <c r="B5" s="112" t="s">
        <v>1834</v>
      </c>
      <c r="C5" s="111" t="s">
        <v>1844</v>
      </c>
      <c r="D5" s="112" t="s">
        <v>63</v>
      </c>
      <c r="E5" s="32" t="s">
        <v>101</v>
      </c>
      <c r="F5" s="112">
        <v>1421.03</v>
      </c>
      <c r="G5" s="112">
        <v>42.63</v>
      </c>
      <c r="H5" s="112">
        <v>1378.4</v>
      </c>
      <c r="I5" s="115">
        <v>1</v>
      </c>
      <c r="J5" s="115" t="s">
        <v>40</v>
      </c>
      <c r="K5" s="112" t="s">
        <v>12</v>
      </c>
      <c r="L5" s="116"/>
      <c r="M5" s="117" t="s">
        <v>800</v>
      </c>
      <c r="N5" s="112" t="s">
        <v>1841</v>
      </c>
      <c r="O5" s="112" t="s">
        <v>1842</v>
      </c>
      <c r="P5" s="103" t="s">
        <v>1839</v>
      </c>
      <c r="Q5" s="103"/>
    </row>
    <row r="6" s="104" customFormat="1" spans="1:17">
      <c r="A6" s="111">
        <v>5</v>
      </c>
      <c r="B6" s="112" t="s">
        <v>1834</v>
      </c>
      <c r="C6" s="111" t="s">
        <v>1845</v>
      </c>
      <c r="D6" s="112" t="s">
        <v>46</v>
      </c>
      <c r="E6" s="32" t="s">
        <v>46</v>
      </c>
      <c r="F6" s="112">
        <v>6377.6</v>
      </c>
      <c r="G6" s="112">
        <v>191.33</v>
      </c>
      <c r="H6" s="112">
        <v>6186.27</v>
      </c>
      <c r="I6" s="115">
        <v>1</v>
      </c>
      <c r="J6" s="115" t="s">
        <v>88</v>
      </c>
      <c r="K6" s="112" t="s">
        <v>12</v>
      </c>
      <c r="L6" s="116" t="s">
        <v>1579</v>
      </c>
      <c r="M6" s="117" t="s">
        <v>800</v>
      </c>
      <c r="N6" s="112" t="s">
        <v>1841</v>
      </c>
      <c r="O6" s="112" t="s">
        <v>1842</v>
      </c>
      <c r="P6" s="103" t="s">
        <v>1839</v>
      </c>
      <c r="Q6" s="103"/>
    </row>
    <row r="7" s="104" customFormat="1" spans="1:17">
      <c r="A7" s="111">
        <v>6</v>
      </c>
      <c r="B7" s="112" t="s">
        <v>1834</v>
      </c>
      <c r="C7" s="111" t="s">
        <v>1846</v>
      </c>
      <c r="D7" s="112" t="s">
        <v>1847</v>
      </c>
      <c r="E7" s="32" t="s">
        <v>76</v>
      </c>
      <c r="F7" s="112">
        <v>2460.97</v>
      </c>
      <c r="G7" s="112">
        <v>73.83</v>
      </c>
      <c r="H7" s="112">
        <v>2387.14</v>
      </c>
      <c r="I7" s="115">
        <v>1</v>
      </c>
      <c r="J7" s="115" t="s">
        <v>40</v>
      </c>
      <c r="K7" s="112" t="s">
        <v>12</v>
      </c>
      <c r="L7" s="116"/>
      <c r="M7" s="117" t="s">
        <v>800</v>
      </c>
      <c r="N7" s="112" t="s">
        <v>1841</v>
      </c>
      <c r="O7" s="112" t="s">
        <v>1842</v>
      </c>
      <c r="P7" s="103" t="s">
        <v>1839</v>
      </c>
      <c r="Q7" s="103"/>
    </row>
    <row r="8" s="104" customFormat="1" spans="1:17">
      <c r="A8" s="111">
        <v>7</v>
      </c>
      <c r="B8" s="112" t="s">
        <v>1834</v>
      </c>
      <c r="C8" s="111" t="s">
        <v>1848</v>
      </c>
      <c r="D8" s="112" t="s">
        <v>698</v>
      </c>
      <c r="E8" s="32" t="s">
        <v>34</v>
      </c>
      <c r="F8" s="112">
        <v>6601.32</v>
      </c>
      <c r="G8" s="112">
        <v>198.04</v>
      </c>
      <c r="H8" s="112">
        <v>6403.28</v>
      </c>
      <c r="I8" s="115">
        <v>1</v>
      </c>
      <c r="J8" s="115" t="s">
        <v>35</v>
      </c>
      <c r="K8" s="112" t="s">
        <v>12</v>
      </c>
      <c r="L8" s="116" t="s">
        <v>198</v>
      </c>
      <c r="M8" s="117" t="s">
        <v>800</v>
      </c>
      <c r="N8" s="112" t="s">
        <v>1841</v>
      </c>
      <c r="O8" s="112" t="s">
        <v>1842</v>
      </c>
      <c r="P8" s="103" t="s">
        <v>1839</v>
      </c>
      <c r="Q8" s="103"/>
    </row>
    <row r="9" s="104" customFormat="1" spans="1:17">
      <c r="A9" s="111">
        <v>8</v>
      </c>
      <c r="B9" s="112" t="s">
        <v>1834</v>
      </c>
      <c r="C9" s="111" t="s">
        <v>1849</v>
      </c>
      <c r="D9" s="112" t="s">
        <v>1311</v>
      </c>
      <c r="E9" s="32" t="s">
        <v>99</v>
      </c>
      <c r="F9" s="112">
        <v>455.38</v>
      </c>
      <c r="G9" s="112">
        <v>260.87</v>
      </c>
      <c r="H9" s="112">
        <v>194.51</v>
      </c>
      <c r="I9" s="115">
        <v>1</v>
      </c>
      <c r="J9" s="115" t="s">
        <v>40</v>
      </c>
      <c r="K9" s="112" t="s">
        <v>12</v>
      </c>
      <c r="L9" s="116"/>
      <c r="M9" s="117" t="s">
        <v>800</v>
      </c>
      <c r="N9" s="112" t="s">
        <v>1841</v>
      </c>
      <c r="O9" s="112" t="s">
        <v>1842</v>
      </c>
      <c r="P9" s="103" t="s">
        <v>1839</v>
      </c>
      <c r="Q9" s="103"/>
    </row>
    <row r="10" s="104" customFormat="1" spans="1:17">
      <c r="A10" s="111">
        <v>9</v>
      </c>
      <c r="B10" s="112" t="s">
        <v>1834</v>
      </c>
      <c r="C10" s="111" t="s">
        <v>1850</v>
      </c>
      <c r="D10" s="112" t="s">
        <v>216</v>
      </c>
      <c r="E10" s="32" t="s">
        <v>119</v>
      </c>
      <c r="F10" s="112">
        <v>3687.02</v>
      </c>
      <c r="G10" s="112">
        <v>110.61</v>
      </c>
      <c r="H10" s="112">
        <v>3576.41</v>
      </c>
      <c r="I10" s="115">
        <v>1</v>
      </c>
      <c r="J10" s="115" t="s">
        <v>40</v>
      </c>
      <c r="K10" s="112" t="s">
        <v>12</v>
      </c>
      <c r="L10" s="116"/>
      <c r="M10" s="117" t="s">
        <v>800</v>
      </c>
      <c r="N10" s="112" t="s">
        <v>1851</v>
      </c>
      <c r="O10" s="112" t="s">
        <v>1852</v>
      </c>
      <c r="P10" s="103" t="s">
        <v>1839</v>
      </c>
      <c r="Q10" s="103"/>
    </row>
    <row r="11" s="104" customFormat="1" spans="1:17">
      <c r="A11" s="111">
        <v>10</v>
      </c>
      <c r="B11" s="112" t="s">
        <v>1834</v>
      </c>
      <c r="C11" s="111" t="s">
        <v>1853</v>
      </c>
      <c r="D11" s="112" t="s">
        <v>784</v>
      </c>
      <c r="E11" s="32" t="s">
        <v>97</v>
      </c>
      <c r="F11" s="112">
        <v>603.45</v>
      </c>
      <c r="G11" s="112">
        <v>91.22</v>
      </c>
      <c r="H11" s="112">
        <v>512.23</v>
      </c>
      <c r="I11" s="115">
        <v>1</v>
      </c>
      <c r="J11" s="115" t="s">
        <v>40</v>
      </c>
      <c r="K11" s="112" t="s">
        <v>12</v>
      </c>
      <c r="L11" s="116"/>
      <c r="M11" s="117" t="s">
        <v>800</v>
      </c>
      <c r="N11" s="112" t="s">
        <v>1851</v>
      </c>
      <c r="O11" s="112" t="s">
        <v>1852</v>
      </c>
      <c r="P11" s="103" t="s">
        <v>1839</v>
      </c>
      <c r="Q11" s="103"/>
    </row>
    <row r="12" s="104" customFormat="1" spans="1:17">
      <c r="A12" s="111">
        <v>11</v>
      </c>
      <c r="B12" s="112" t="s">
        <v>1834</v>
      </c>
      <c r="C12" s="111" t="s">
        <v>1854</v>
      </c>
      <c r="D12" s="112" t="s">
        <v>797</v>
      </c>
      <c r="E12" s="32" t="s">
        <v>83</v>
      </c>
      <c r="F12" s="112">
        <v>7943.5</v>
      </c>
      <c r="G12" s="112">
        <v>7409.11</v>
      </c>
      <c r="H12" s="112">
        <v>534.39</v>
      </c>
      <c r="I12" s="115">
        <v>1</v>
      </c>
      <c r="J12" s="115" t="s">
        <v>84</v>
      </c>
      <c r="K12" s="112" t="s">
        <v>12</v>
      </c>
      <c r="L12" s="116"/>
      <c r="M12" s="117" t="s">
        <v>800</v>
      </c>
      <c r="N12" s="112" t="s">
        <v>1855</v>
      </c>
      <c r="O12" s="112" t="s">
        <v>1856</v>
      </c>
      <c r="P12" s="103" t="s">
        <v>1839</v>
      </c>
      <c r="Q12" s="103"/>
    </row>
    <row r="13" s="104" customFormat="1" spans="1:17">
      <c r="A13" s="111">
        <v>12</v>
      </c>
      <c r="B13" s="112" t="s">
        <v>1834</v>
      </c>
      <c r="C13" s="111" t="s">
        <v>1857</v>
      </c>
      <c r="D13" s="112" t="s">
        <v>1858</v>
      </c>
      <c r="E13" s="32" t="s">
        <v>133</v>
      </c>
      <c r="F13" s="112">
        <v>1378.95</v>
      </c>
      <c r="G13" s="112">
        <v>1361.16</v>
      </c>
      <c r="H13" s="112">
        <v>17.79</v>
      </c>
      <c r="I13" s="115">
        <v>1</v>
      </c>
      <c r="J13" s="115" t="s">
        <v>84</v>
      </c>
      <c r="K13" s="112" t="s">
        <v>12</v>
      </c>
      <c r="L13" s="116"/>
      <c r="M13" s="117" t="s">
        <v>800</v>
      </c>
      <c r="N13" s="112" t="s">
        <v>1855</v>
      </c>
      <c r="O13" s="112" t="s">
        <v>1856</v>
      </c>
      <c r="P13" s="103" t="s">
        <v>1839</v>
      </c>
      <c r="Q13" s="103"/>
    </row>
    <row r="14" s="104" customFormat="1" spans="1:17">
      <c r="A14" s="111">
        <v>13</v>
      </c>
      <c r="B14" s="112" t="s">
        <v>1859</v>
      </c>
      <c r="C14" s="111" t="s">
        <v>1860</v>
      </c>
      <c r="D14" s="112" t="s">
        <v>714</v>
      </c>
      <c r="E14" s="32" t="s">
        <v>65</v>
      </c>
      <c r="F14" s="112">
        <v>511.31</v>
      </c>
      <c r="G14" s="112">
        <v>132.38</v>
      </c>
      <c r="H14" s="112">
        <v>378.93</v>
      </c>
      <c r="I14" s="115">
        <v>1</v>
      </c>
      <c r="J14" s="115" t="s">
        <v>40</v>
      </c>
      <c r="K14" s="112" t="s">
        <v>12</v>
      </c>
      <c r="L14" s="116"/>
      <c r="M14" s="117" t="s">
        <v>800</v>
      </c>
      <c r="N14" s="112" t="s">
        <v>1861</v>
      </c>
      <c r="O14" s="112" t="s">
        <v>1862</v>
      </c>
      <c r="P14" s="103" t="s">
        <v>1839</v>
      </c>
      <c r="Q14" s="103"/>
    </row>
    <row r="15" s="104" customFormat="1" spans="1:17">
      <c r="A15" s="111">
        <v>14</v>
      </c>
      <c r="B15" s="112" t="s">
        <v>1859</v>
      </c>
      <c r="C15" s="111" t="s">
        <v>1863</v>
      </c>
      <c r="D15" s="112" t="s">
        <v>718</v>
      </c>
      <c r="E15" s="32" t="s">
        <v>133</v>
      </c>
      <c r="F15" s="112">
        <v>24.96</v>
      </c>
      <c r="G15" s="112">
        <v>22.32</v>
      </c>
      <c r="H15" s="112">
        <v>2.64</v>
      </c>
      <c r="I15" s="115">
        <v>1</v>
      </c>
      <c r="J15" s="115" t="s">
        <v>84</v>
      </c>
      <c r="K15" s="112" t="s">
        <v>12</v>
      </c>
      <c r="L15" s="116"/>
      <c r="M15" s="117" t="s">
        <v>800</v>
      </c>
      <c r="N15" s="112" t="s">
        <v>1861</v>
      </c>
      <c r="O15" s="112" t="s">
        <v>1862</v>
      </c>
      <c r="P15" s="103" t="s">
        <v>1839</v>
      </c>
      <c r="Q15" s="103"/>
    </row>
    <row r="16" s="104" customFormat="1" spans="1:17">
      <c r="A16" s="111">
        <v>15</v>
      </c>
      <c r="B16" s="112" t="s">
        <v>1864</v>
      </c>
      <c r="C16" s="111" t="s">
        <v>1865</v>
      </c>
      <c r="D16" s="112" t="s">
        <v>714</v>
      </c>
      <c r="E16" s="32" t="s">
        <v>65</v>
      </c>
      <c r="F16" s="112">
        <v>511.31</v>
      </c>
      <c r="G16" s="112">
        <v>173.63</v>
      </c>
      <c r="H16" s="112">
        <v>337.68</v>
      </c>
      <c r="I16" s="115">
        <v>1</v>
      </c>
      <c r="J16" s="115" t="s">
        <v>40</v>
      </c>
      <c r="K16" s="112" t="s">
        <v>12</v>
      </c>
      <c r="L16" s="116"/>
      <c r="M16" s="117" t="s">
        <v>800</v>
      </c>
      <c r="N16" s="112" t="s">
        <v>1855</v>
      </c>
      <c r="O16" s="112" t="s">
        <v>1856</v>
      </c>
      <c r="P16" s="103" t="s">
        <v>1839</v>
      </c>
      <c r="Q16" s="103"/>
    </row>
    <row r="17" s="104" customFormat="1" spans="1:17">
      <c r="A17" s="111">
        <v>16</v>
      </c>
      <c r="B17" s="112" t="s">
        <v>1866</v>
      </c>
      <c r="C17" s="111" t="s">
        <v>1867</v>
      </c>
      <c r="D17" s="112" t="s">
        <v>714</v>
      </c>
      <c r="E17" s="32" t="s">
        <v>101</v>
      </c>
      <c r="F17" s="112">
        <v>467.52</v>
      </c>
      <c r="G17" s="112">
        <v>228.12</v>
      </c>
      <c r="H17" s="112">
        <v>239.4</v>
      </c>
      <c r="I17" s="115">
        <v>1</v>
      </c>
      <c r="J17" s="115" t="s">
        <v>40</v>
      </c>
      <c r="K17" s="112" t="s">
        <v>12</v>
      </c>
      <c r="L17" s="116"/>
      <c r="M17" s="117" t="s">
        <v>800</v>
      </c>
      <c r="N17" s="112" t="s">
        <v>1868</v>
      </c>
      <c r="O17" s="112" t="s">
        <v>1869</v>
      </c>
      <c r="P17" s="103" t="s">
        <v>1839</v>
      </c>
      <c r="Q17" s="103"/>
    </row>
    <row r="18" s="104" customFormat="1" spans="1:17">
      <c r="A18" s="111">
        <v>17</v>
      </c>
      <c r="B18" s="112" t="s">
        <v>1870</v>
      </c>
      <c r="C18" s="111" t="s">
        <v>1871</v>
      </c>
      <c r="D18" s="112" t="s">
        <v>122</v>
      </c>
      <c r="E18" s="32" t="s">
        <v>122</v>
      </c>
      <c r="F18" s="112">
        <v>4218.9</v>
      </c>
      <c r="G18" s="112">
        <v>2342.35</v>
      </c>
      <c r="H18" s="112">
        <v>1876.55</v>
      </c>
      <c r="I18" s="115">
        <v>1</v>
      </c>
      <c r="J18" s="115" t="s">
        <v>40</v>
      </c>
      <c r="K18" s="112" t="s">
        <v>12</v>
      </c>
      <c r="L18" s="116"/>
      <c r="M18" s="117" t="s">
        <v>800</v>
      </c>
      <c r="N18" s="112" t="s">
        <v>1872</v>
      </c>
      <c r="O18" s="112" t="s">
        <v>1873</v>
      </c>
      <c r="P18" s="103" t="s">
        <v>1839</v>
      </c>
      <c r="Q18" s="103"/>
    </row>
    <row r="19" s="104" customFormat="1" spans="1:17">
      <c r="A19" s="111">
        <v>18</v>
      </c>
      <c r="B19" s="112" t="s">
        <v>1874</v>
      </c>
      <c r="C19" s="111" t="s">
        <v>1875</v>
      </c>
      <c r="D19" s="112" t="s">
        <v>1187</v>
      </c>
      <c r="E19" s="32" t="s">
        <v>34</v>
      </c>
      <c r="F19" s="112">
        <v>873</v>
      </c>
      <c r="G19" s="112">
        <v>26.19</v>
      </c>
      <c r="H19" s="112">
        <v>846.81</v>
      </c>
      <c r="I19" s="115">
        <v>1</v>
      </c>
      <c r="J19" s="115" t="s">
        <v>35</v>
      </c>
      <c r="K19" s="112" t="s">
        <v>12</v>
      </c>
      <c r="L19" s="116" t="s">
        <v>198</v>
      </c>
      <c r="M19" s="117" t="s">
        <v>800</v>
      </c>
      <c r="N19" s="112" t="s">
        <v>1876</v>
      </c>
      <c r="O19" s="112" t="s">
        <v>1877</v>
      </c>
      <c r="P19" s="103" t="s">
        <v>1878</v>
      </c>
      <c r="Q19" s="103"/>
    </row>
    <row r="20" s="104" customFormat="1" spans="1:17">
      <c r="A20" s="111">
        <v>19</v>
      </c>
      <c r="B20" s="112" t="s">
        <v>177</v>
      </c>
      <c r="C20" s="111" t="s">
        <v>1879</v>
      </c>
      <c r="D20" s="112" t="s">
        <v>615</v>
      </c>
      <c r="E20" s="32" t="s">
        <v>43</v>
      </c>
      <c r="F20" s="112">
        <v>8295.62</v>
      </c>
      <c r="G20" s="112">
        <v>248.87</v>
      </c>
      <c r="H20" s="112">
        <v>8046.75</v>
      </c>
      <c r="I20" s="115">
        <v>1</v>
      </c>
      <c r="J20" s="115" t="s">
        <v>88</v>
      </c>
      <c r="K20" s="112" t="s">
        <v>12</v>
      </c>
      <c r="L20" s="116" t="s">
        <v>1570</v>
      </c>
      <c r="M20" s="117" t="s">
        <v>800</v>
      </c>
      <c r="N20" s="112" t="s">
        <v>1880</v>
      </c>
      <c r="O20" s="112" t="s">
        <v>1881</v>
      </c>
      <c r="P20" s="103" t="s">
        <v>1878</v>
      </c>
      <c r="Q20" s="103"/>
    </row>
    <row r="21" s="104" customFormat="1" spans="1:17">
      <c r="A21" s="111">
        <v>20</v>
      </c>
      <c r="B21" s="112" t="s">
        <v>177</v>
      </c>
      <c r="C21" s="111" t="s">
        <v>1882</v>
      </c>
      <c r="D21" s="112" t="s">
        <v>118</v>
      </c>
      <c r="E21" s="32" t="s">
        <v>46</v>
      </c>
      <c r="F21" s="112">
        <v>7223.72</v>
      </c>
      <c r="G21" s="112">
        <v>216.71</v>
      </c>
      <c r="H21" s="112">
        <v>7007.01</v>
      </c>
      <c r="I21" s="115">
        <v>1</v>
      </c>
      <c r="J21" s="115" t="s">
        <v>88</v>
      </c>
      <c r="K21" s="112" t="s">
        <v>12</v>
      </c>
      <c r="L21" s="116" t="s">
        <v>1579</v>
      </c>
      <c r="M21" s="117" t="s">
        <v>800</v>
      </c>
      <c r="N21" s="112" t="s">
        <v>1883</v>
      </c>
      <c r="O21" s="112" t="s">
        <v>1884</v>
      </c>
      <c r="P21" s="103" t="s">
        <v>1878</v>
      </c>
      <c r="Q21" s="103"/>
    </row>
    <row r="22" s="104" customFormat="1" spans="1:17">
      <c r="A22" s="111">
        <v>21</v>
      </c>
      <c r="B22" s="112" t="s">
        <v>177</v>
      </c>
      <c r="C22" s="111" t="s">
        <v>1885</v>
      </c>
      <c r="D22" s="112" t="s">
        <v>118</v>
      </c>
      <c r="E22" s="32" t="s">
        <v>46</v>
      </c>
      <c r="F22" s="112">
        <v>2749.05</v>
      </c>
      <c r="G22" s="112">
        <v>82.47</v>
      </c>
      <c r="H22" s="112">
        <v>2666.58</v>
      </c>
      <c r="I22" s="115">
        <v>1</v>
      </c>
      <c r="J22" s="115" t="s">
        <v>88</v>
      </c>
      <c r="K22" s="112" t="s">
        <v>12</v>
      </c>
      <c r="L22" s="116" t="s">
        <v>1579</v>
      </c>
      <c r="M22" s="117" t="s">
        <v>800</v>
      </c>
      <c r="N22" s="112" t="s">
        <v>1886</v>
      </c>
      <c r="O22" s="112" t="s">
        <v>1887</v>
      </c>
      <c r="P22" s="103" t="s">
        <v>1878</v>
      </c>
      <c r="Q22" s="103"/>
    </row>
    <row r="23" s="104" customFormat="1" spans="1:17">
      <c r="A23" s="111">
        <v>22</v>
      </c>
      <c r="B23" s="112" t="s">
        <v>177</v>
      </c>
      <c r="C23" s="111" t="s">
        <v>1888</v>
      </c>
      <c r="D23" s="112" t="s">
        <v>317</v>
      </c>
      <c r="E23" s="32" t="s">
        <v>34</v>
      </c>
      <c r="F23" s="112">
        <v>257.5</v>
      </c>
      <c r="G23" s="112">
        <v>7.73</v>
      </c>
      <c r="H23" s="112">
        <v>249.77</v>
      </c>
      <c r="I23" s="115">
        <v>1</v>
      </c>
      <c r="J23" s="115" t="s">
        <v>35</v>
      </c>
      <c r="K23" s="112" t="s">
        <v>12</v>
      </c>
      <c r="L23" s="116" t="s">
        <v>198</v>
      </c>
      <c r="M23" s="117" t="s">
        <v>800</v>
      </c>
      <c r="N23" s="112" t="s">
        <v>1889</v>
      </c>
      <c r="O23" s="112" t="s">
        <v>1890</v>
      </c>
      <c r="P23" s="103" t="s">
        <v>1878</v>
      </c>
      <c r="Q23" s="103"/>
    </row>
    <row r="24" s="104" customFormat="1" spans="1:17">
      <c r="A24" s="111">
        <v>23</v>
      </c>
      <c r="B24" s="112" t="s">
        <v>177</v>
      </c>
      <c r="C24" s="111" t="s">
        <v>1891</v>
      </c>
      <c r="D24" s="112" t="s">
        <v>317</v>
      </c>
      <c r="E24" s="32" t="s">
        <v>34</v>
      </c>
      <c r="F24" s="112">
        <v>1545.75</v>
      </c>
      <c r="G24" s="112">
        <v>46.37</v>
      </c>
      <c r="H24" s="112">
        <v>1499.38</v>
      </c>
      <c r="I24" s="115">
        <v>1</v>
      </c>
      <c r="J24" s="115" t="s">
        <v>35</v>
      </c>
      <c r="K24" s="112" t="s">
        <v>12</v>
      </c>
      <c r="L24" s="116" t="s">
        <v>198</v>
      </c>
      <c r="M24" s="117" t="s">
        <v>800</v>
      </c>
      <c r="N24" s="112" t="s">
        <v>1892</v>
      </c>
      <c r="O24" s="112" t="s">
        <v>1893</v>
      </c>
      <c r="P24" s="103" t="s">
        <v>1878</v>
      </c>
      <c r="Q24" s="103"/>
    </row>
    <row r="25" s="104" customFormat="1" spans="1:17">
      <c r="A25" s="111">
        <v>24</v>
      </c>
      <c r="B25" s="112" t="s">
        <v>177</v>
      </c>
      <c r="C25" s="111" t="s">
        <v>1894</v>
      </c>
      <c r="D25" s="112" t="s">
        <v>317</v>
      </c>
      <c r="E25" s="32" t="s">
        <v>34</v>
      </c>
      <c r="F25" s="112">
        <v>231.75</v>
      </c>
      <c r="G25" s="112">
        <v>6.95</v>
      </c>
      <c r="H25" s="112">
        <v>224.8</v>
      </c>
      <c r="I25" s="115">
        <v>1</v>
      </c>
      <c r="J25" s="115" t="s">
        <v>35</v>
      </c>
      <c r="K25" s="112" t="s">
        <v>12</v>
      </c>
      <c r="L25" s="116" t="s">
        <v>198</v>
      </c>
      <c r="M25" s="117" t="s">
        <v>800</v>
      </c>
      <c r="N25" s="112" t="s">
        <v>1895</v>
      </c>
      <c r="O25" s="112" t="s">
        <v>1896</v>
      </c>
      <c r="P25" s="103" t="s">
        <v>1878</v>
      </c>
      <c r="Q25" s="103"/>
    </row>
    <row r="26" s="104" customFormat="1" spans="1:17">
      <c r="A26" s="111">
        <v>25</v>
      </c>
      <c r="B26" s="112" t="s">
        <v>177</v>
      </c>
      <c r="C26" s="111" t="s">
        <v>1897</v>
      </c>
      <c r="D26" s="112" t="s">
        <v>118</v>
      </c>
      <c r="E26" s="32" t="s">
        <v>46</v>
      </c>
      <c r="F26" s="112">
        <v>9224.8</v>
      </c>
      <c r="G26" s="112">
        <v>276.74</v>
      </c>
      <c r="H26" s="112">
        <v>8948.06</v>
      </c>
      <c r="I26" s="115">
        <v>1</v>
      </c>
      <c r="J26" s="115" t="s">
        <v>88</v>
      </c>
      <c r="K26" s="112" t="s">
        <v>12</v>
      </c>
      <c r="L26" s="116" t="s">
        <v>1579</v>
      </c>
      <c r="M26" s="117" t="s">
        <v>800</v>
      </c>
      <c r="N26" s="112" t="s">
        <v>1898</v>
      </c>
      <c r="O26" s="112" t="s">
        <v>1899</v>
      </c>
      <c r="P26" s="103" t="s">
        <v>1878</v>
      </c>
      <c r="Q26" s="103"/>
    </row>
    <row r="27" s="104" customFormat="1" spans="1:17">
      <c r="A27" s="111">
        <v>26</v>
      </c>
      <c r="B27" s="112" t="s">
        <v>177</v>
      </c>
      <c r="C27" s="111" t="s">
        <v>1900</v>
      </c>
      <c r="D27" s="112" t="s">
        <v>1901</v>
      </c>
      <c r="E27" s="32" t="s">
        <v>34</v>
      </c>
      <c r="F27" s="112">
        <v>6224.26</v>
      </c>
      <c r="G27" s="112">
        <v>186.73</v>
      </c>
      <c r="H27" s="112">
        <v>6037.53</v>
      </c>
      <c r="I27" s="115">
        <v>1</v>
      </c>
      <c r="J27" s="115" t="s">
        <v>35</v>
      </c>
      <c r="K27" s="112" t="s">
        <v>12</v>
      </c>
      <c r="L27" s="116" t="s">
        <v>198</v>
      </c>
      <c r="M27" s="117" t="s">
        <v>800</v>
      </c>
      <c r="N27" s="112" t="s">
        <v>1902</v>
      </c>
      <c r="O27" s="112" t="s">
        <v>1903</v>
      </c>
      <c r="P27" s="103" t="s">
        <v>1878</v>
      </c>
      <c r="Q27" s="103"/>
    </row>
    <row r="28" s="104" customFormat="1" spans="1:17">
      <c r="A28" s="111">
        <v>27</v>
      </c>
      <c r="B28" s="112" t="s">
        <v>177</v>
      </c>
      <c r="C28" s="111" t="s">
        <v>1904</v>
      </c>
      <c r="D28" s="112" t="s">
        <v>317</v>
      </c>
      <c r="E28" s="32" t="s">
        <v>34</v>
      </c>
      <c r="F28" s="112">
        <v>162</v>
      </c>
      <c r="G28" s="112">
        <v>4.86</v>
      </c>
      <c r="H28" s="112">
        <v>157.14</v>
      </c>
      <c r="I28" s="115">
        <v>1</v>
      </c>
      <c r="J28" s="115" t="s">
        <v>35</v>
      </c>
      <c r="K28" s="112" t="s">
        <v>12</v>
      </c>
      <c r="L28" s="116" t="s">
        <v>198</v>
      </c>
      <c r="M28" s="117" t="s">
        <v>800</v>
      </c>
      <c r="N28" s="112" t="s">
        <v>1905</v>
      </c>
      <c r="O28" s="112" t="s">
        <v>1906</v>
      </c>
      <c r="P28" s="103" t="s">
        <v>1878</v>
      </c>
      <c r="Q28" s="103"/>
    </row>
    <row r="29" s="104" customFormat="1" spans="1:17">
      <c r="A29" s="111">
        <v>28</v>
      </c>
      <c r="B29" s="112" t="s">
        <v>177</v>
      </c>
      <c r="C29" s="111" t="s">
        <v>1907</v>
      </c>
      <c r="D29" s="112" t="s">
        <v>118</v>
      </c>
      <c r="E29" s="32" t="s">
        <v>46</v>
      </c>
      <c r="F29" s="112">
        <v>1794.15</v>
      </c>
      <c r="G29" s="112">
        <v>53.82</v>
      </c>
      <c r="H29" s="112">
        <v>1740.33</v>
      </c>
      <c r="I29" s="115">
        <v>1</v>
      </c>
      <c r="J29" s="115" t="s">
        <v>88</v>
      </c>
      <c r="K29" s="112" t="s">
        <v>12</v>
      </c>
      <c r="L29" s="116" t="s">
        <v>1579</v>
      </c>
      <c r="M29" s="117" t="s">
        <v>800</v>
      </c>
      <c r="N29" s="112" t="s">
        <v>1908</v>
      </c>
      <c r="O29" s="112" t="s">
        <v>1909</v>
      </c>
      <c r="P29" s="103" t="s">
        <v>1878</v>
      </c>
      <c r="Q29" s="103"/>
    </row>
    <row r="30" s="104" customFormat="1" spans="1:17">
      <c r="A30" s="111">
        <v>29</v>
      </c>
      <c r="B30" s="112" t="s">
        <v>177</v>
      </c>
      <c r="C30" s="216" t="s">
        <v>1910</v>
      </c>
      <c r="D30" s="112" t="s">
        <v>1267</v>
      </c>
      <c r="E30" s="32" t="s">
        <v>137</v>
      </c>
      <c r="F30" s="112">
        <v>4000</v>
      </c>
      <c r="G30" s="112">
        <v>120</v>
      </c>
      <c r="H30" s="112">
        <v>3880</v>
      </c>
      <c r="I30" s="115">
        <v>1</v>
      </c>
      <c r="J30" s="115" t="s">
        <v>35</v>
      </c>
      <c r="K30" s="112" t="s">
        <v>12</v>
      </c>
      <c r="L30" s="116"/>
      <c r="M30" s="117" t="s">
        <v>800</v>
      </c>
      <c r="N30" s="112" t="s">
        <v>1911</v>
      </c>
      <c r="O30" s="112" t="s">
        <v>1912</v>
      </c>
      <c r="P30" s="103" t="s">
        <v>1913</v>
      </c>
      <c r="Q30" s="103"/>
    </row>
    <row r="31" s="104" customFormat="1" spans="1:17">
      <c r="A31" s="111">
        <v>30</v>
      </c>
      <c r="B31" s="112" t="s">
        <v>177</v>
      </c>
      <c r="C31" s="216" t="s">
        <v>1914</v>
      </c>
      <c r="D31" s="112" t="s">
        <v>63</v>
      </c>
      <c r="E31" s="32" t="s">
        <v>101</v>
      </c>
      <c r="F31" s="112">
        <v>1004.09</v>
      </c>
      <c r="G31" s="112">
        <v>30.12</v>
      </c>
      <c r="H31" s="112">
        <v>973.97</v>
      </c>
      <c r="I31" s="115">
        <v>1</v>
      </c>
      <c r="J31" s="115" t="s">
        <v>40</v>
      </c>
      <c r="K31" s="112" t="s">
        <v>12</v>
      </c>
      <c r="L31" s="116"/>
      <c r="M31" s="117" t="s">
        <v>800</v>
      </c>
      <c r="N31" s="112" t="s">
        <v>1915</v>
      </c>
      <c r="O31" s="112" t="s">
        <v>1916</v>
      </c>
      <c r="P31" s="103" t="s">
        <v>1913</v>
      </c>
      <c r="Q31" s="103"/>
    </row>
    <row r="32" s="104" customFormat="1" spans="1:17">
      <c r="A32" s="111">
        <v>31</v>
      </c>
      <c r="B32" s="112" t="s">
        <v>177</v>
      </c>
      <c r="C32" s="111" t="s">
        <v>1917</v>
      </c>
      <c r="D32" s="112" t="s">
        <v>63</v>
      </c>
      <c r="E32" s="32" t="s">
        <v>101</v>
      </c>
      <c r="F32" s="112">
        <v>1847.51</v>
      </c>
      <c r="G32" s="112">
        <v>55.43</v>
      </c>
      <c r="H32" s="112">
        <v>1792.08</v>
      </c>
      <c r="I32" s="115">
        <v>1</v>
      </c>
      <c r="J32" s="115" t="s">
        <v>40</v>
      </c>
      <c r="K32" s="112" t="s">
        <v>12</v>
      </c>
      <c r="L32" s="116"/>
      <c r="M32" s="117" t="s">
        <v>800</v>
      </c>
      <c r="N32" s="112" t="s">
        <v>1915</v>
      </c>
      <c r="O32" s="112" t="s">
        <v>1916</v>
      </c>
      <c r="P32" s="103" t="s">
        <v>1913</v>
      </c>
      <c r="Q32" s="103"/>
    </row>
    <row r="33" s="104" customFormat="1" spans="1:17">
      <c r="A33" s="111">
        <v>32</v>
      </c>
      <c r="B33" s="112" t="s">
        <v>177</v>
      </c>
      <c r="C33" s="111" t="s">
        <v>1918</v>
      </c>
      <c r="D33" s="112" t="s">
        <v>63</v>
      </c>
      <c r="E33" s="32" t="s">
        <v>101</v>
      </c>
      <c r="F33" s="112">
        <v>1847.5</v>
      </c>
      <c r="G33" s="112">
        <v>55.42</v>
      </c>
      <c r="H33" s="112">
        <v>1792.08</v>
      </c>
      <c r="I33" s="115">
        <v>1</v>
      </c>
      <c r="J33" s="115" t="s">
        <v>40</v>
      </c>
      <c r="K33" s="112" t="s">
        <v>12</v>
      </c>
      <c r="L33" s="116"/>
      <c r="M33" s="117" t="s">
        <v>800</v>
      </c>
      <c r="N33" s="112" t="s">
        <v>1915</v>
      </c>
      <c r="O33" s="112" t="s">
        <v>1916</v>
      </c>
      <c r="P33" s="103" t="s">
        <v>1913</v>
      </c>
      <c r="Q33" s="103"/>
    </row>
    <row r="34" s="104" customFormat="1" spans="1:17">
      <c r="A34" s="111">
        <v>33</v>
      </c>
      <c r="B34" s="112" t="s">
        <v>177</v>
      </c>
      <c r="C34" s="111" t="s">
        <v>1919</v>
      </c>
      <c r="D34" s="112" t="s">
        <v>46</v>
      </c>
      <c r="E34" s="32" t="s">
        <v>46</v>
      </c>
      <c r="F34" s="112">
        <v>11115.88</v>
      </c>
      <c r="G34" s="112">
        <v>333.48</v>
      </c>
      <c r="H34" s="112">
        <v>10782.4</v>
      </c>
      <c r="I34" s="115">
        <v>1</v>
      </c>
      <c r="J34" s="115" t="s">
        <v>88</v>
      </c>
      <c r="K34" s="112" t="s">
        <v>12</v>
      </c>
      <c r="L34" s="116" t="s">
        <v>1579</v>
      </c>
      <c r="M34" s="117" t="s">
        <v>800</v>
      </c>
      <c r="N34" s="112" t="s">
        <v>1920</v>
      </c>
      <c r="O34" s="112" t="s">
        <v>1921</v>
      </c>
      <c r="P34" s="103" t="s">
        <v>1878</v>
      </c>
      <c r="Q34" s="103"/>
    </row>
    <row r="35" s="104" customFormat="1" spans="1:17">
      <c r="A35" s="111">
        <v>34</v>
      </c>
      <c r="B35" s="112" t="s">
        <v>177</v>
      </c>
      <c r="C35" s="111" t="s">
        <v>1922</v>
      </c>
      <c r="D35" s="112" t="s">
        <v>1923</v>
      </c>
      <c r="E35" s="32" t="s">
        <v>102</v>
      </c>
      <c r="F35" s="112">
        <v>5374.5</v>
      </c>
      <c r="G35" s="112">
        <v>1464.54</v>
      </c>
      <c r="H35" s="112">
        <v>3909.96</v>
      </c>
      <c r="I35" s="115">
        <v>1</v>
      </c>
      <c r="J35" s="115" t="s">
        <v>35</v>
      </c>
      <c r="K35" s="112" t="s">
        <v>12</v>
      </c>
      <c r="L35" s="116" t="s">
        <v>102</v>
      </c>
      <c r="M35" s="117" t="s">
        <v>800</v>
      </c>
      <c r="N35" s="112" t="s">
        <v>1924</v>
      </c>
      <c r="O35" s="112" t="s">
        <v>1925</v>
      </c>
      <c r="P35" s="103" t="s">
        <v>1913</v>
      </c>
      <c r="Q35" s="103"/>
    </row>
    <row r="36" s="104" customFormat="1" spans="1:17">
      <c r="A36" s="111">
        <v>35</v>
      </c>
      <c r="B36" s="112" t="s">
        <v>177</v>
      </c>
      <c r="C36" s="216" t="s">
        <v>1926</v>
      </c>
      <c r="D36" s="112" t="s">
        <v>216</v>
      </c>
      <c r="E36" s="32" t="s">
        <v>119</v>
      </c>
      <c r="F36" s="112">
        <v>2574.72</v>
      </c>
      <c r="G36" s="112">
        <v>736.06</v>
      </c>
      <c r="H36" s="112">
        <v>1838.66</v>
      </c>
      <c r="I36" s="115">
        <v>1</v>
      </c>
      <c r="J36" s="115" t="s">
        <v>40</v>
      </c>
      <c r="K36" s="112" t="s">
        <v>12</v>
      </c>
      <c r="L36" s="116"/>
      <c r="M36" s="117" t="s">
        <v>800</v>
      </c>
      <c r="N36" s="112" t="s">
        <v>1927</v>
      </c>
      <c r="O36" s="112" t="s">
        <v>1928</v>
      </c>
      <c r="P36" s="103" t="s">
        <v>1913</v>
      </c>
      <c r="Q36" s="103"/>
    </row>
    <row r="37" s="104" customFormat="1" spans="1:17">
      <c r="A37" s="111">
        <v>36</v>
      </c>
      <c r="B37" s="112" t="s">
        <v>1929</v>
      </c>
      <c r="C37" s="216" t="s">
        <v>1930</v>
      </c>
      <c r="D37" s="112" t="s">
        <v>1311</v>
      </c>
      <c r="E37" s="32" t="s">
        <v>123</v>
      </c>
      <c r="F37" s="112">
        <v>456.2</v>
      </c>
      <c r="G37" s="112">
        <v>319.67</v>
      </c>
      <c r="H37" s="112">
        <v>136.53</v>
      </c>
      <c r="I37" s="115">
        <v>1</v>
      </c>
      <c r="J37" s="115" t="s">
        <v>40</v>
      </c>
      <c r="K37" s="112" t="s">
        <v>12</v>
      </c>
      <c r="L37" s="116"/>
      <c r="M37" s="117" t="s">
        <v>800</v>
      </c>
      <c r="N37" s="112" t="s">
        <v>1931</v>
      </c>
      <c r="O37" s="112" t="s">
        <v>1932</v>
      </c>
      <c r="P37" s="103" t="s">
        <v>1913</v>
      </c>
      <c r="Q37" s="103"/>
    </row>
    <row r="38" s="104" customFormat="1" spans="1:17">
      <c r="A38" s="111">
        <v>37</v>
      </c>
      <c r="B38" s="112" t="s">
        <v>1834</v>
      </c>
      <c r="C38" s="216" t="s">
        <v>1933</v>
      </c>
      <c r="D38" s="112" t="s">
        <v>784</v>
      </c>
      <c r="E38" s="32" t="s">
        <v>101</v>
      </c>
      <c r="F38" s="112">
        <v>3850.11</v>
      </c>
      <c r="G38" s="112">
        <v>1979.4</v>
      </c>
      <c r="H38" s="112">
        <v>1870.71</v>
      </c>
      <c r="I38" s="115">
        <v>1</v>
      </c>
      <c r="J38" s="115" t="s">
        <v>40</v>
      </c>
      <c r="K38" s="112" t="s">
        <v>12</v>
      </c>
      <c r="L38" s="116"/>
      <c r="M38" s="117" t="s">
        <v>800</v>
      </c>
      <c r="N38" s="112" t="s">
        <v>1934</v>
      </c>
      <c r="O38" s="112" t="s">
        <v>1935</v>
      </c>
      <c r="P38" s="103" t="s">
        <v>1913</v>
      </c>
      <c r="Q38" s="103"/>
    </row>
    <row r="39" s="104" customFormat="1" spans="1:17">
      <c r="A39" s="111">
        <v>38</v>
      </c>
      <c r="B39" s="112" t="s">
        <v>12</v>
      </c>
      <c r="C39" s="111" t="s">
        <v>1936</v>
      </c>
      <c r="D39" s="112" t="s">
        <v>1937</v>
      </c>
      <c r="E39" s="32" t="s">
        <v>125</v>
      </c>
      <c r="F39" s="112" t="s">
        <v>12</v>
      </c>
      <c r="G39" s="112" t="s">
        <v>12</v>
      </c>
      <c r="H39" s="112" t="s">
        <v>12</v>
      </c>
      <c r="I39" s="115">
        <v>1</v>
      </c>
      <c r="J39" s="115" t="s">
        <v>40</v>
      </c>
      <c r="K39" s="112" t="s">
        <v>12</v>
      </c>
      <c r="L39" s="116" t="s">
        <v>12</v>
      </c>
      <c r="M39" s="117" t="s">
        <v>12</v>
      </c>
      <c r="N39" s="112" t="s">
        <v>1938</v>
      </c>
      <c r="O39" s="112" t="s">
        <v>1939</v>
      </c>
      <c r="P39" s="103" t="s">
        <v>1839</v>
      </c>
      <c r="Q39" s="103" t="s">
        <v>1940</v>
      </c>
    </row>
    <row r="40" s="104" customFormat="1" spans="1:17">
      <c r="A40" s="111">
        <v>39</v>
      </c>
      <c r="B40" s="112" t="s">
        <v>12</v>
      </c>
      <c r="C40" s="111" t="s">
        <v>1936</v>
      </c>
      <c r="D40" s="112" t="s">
        <v>1941</v>
      </c>
      <c r="E40" s="32" t="s">
        <v>133</v>
      </c>
      <c r="F40" s="112" t="s">
        <v>12</v>
      </c>
      <c r="G40" s="112" t="s">
        <v>12</v>
      </c>
      <c r="H40" s="112" t="s">
        <v>12</v>
      </c>
      <c r="I40" s="115">
        <v>1</v>
      </c>
      <c r="J40" s="115" t="s">
        <v>84</v>
      </c>
      <c r="K40" s="112" t="s">
        <v>12</v>
      </c>
      <c r="L40" s="116" t="s">
        <v>12</v>
      </c>
      <c r="M40" s="117" t="s">
        <v>12</v>
      </c>
      <c r="N40" s="112" t="s">
        <v>1942</v>
      </c>
      <c r="O40" s="112" t="s">
        <v>1943</v>
      </c>
      <c r="P40" s="103" t="s">
        <v>1839</v>
      </c>
      <c r="Q40" s="103" t="s">
        <v>1940</v>
      </c>
    </row>
    <row r="41" s="104" customFormat="1" spans="1:17">
      <c r="A41" s="111">
        <v>40</v>
      </c>
      <c r="B41" s="112" t="s">
        <v>12</v>
      </c>
      <c r="C41" s="111" t="s">
        <v>1936</v>
      </c>
      <c r="D41" s="112" t="s">
        <v>1944</v>
      </c>
      <c r="E41" s="32" t="s">
        <v>126</v>
      </c>
      <c r="F41" s="112" t="s">
        <v>12</v>
      </c>
      <c r="G41" s="112" t="s">
        <v>12</v>
      </c>
      <c r="H41" s="112" t="s">
        <v>12</v>
      </c>
      <c r="I41" s="115">
        <v>1</v>
      </c>
      <c r="J41" s="115" t="s">
        <v>40</v>
      </c>
      <c r="K41" s="112" t="s">
        <v>12</v>
      </c>
      <c r="L41" s="116" t="s">
        <v>12</v>
      </c>
      <c r="M41" s="117" t="s">
        <v>12</v>
      </c>
      <c r="N41" s="112" t="s">
        <v>1945</v>
      </c>
      <c r="O41" s="112" t="s">
        <v>1946</v>
      </c>
      <c r="P41" s="103" t="s">
        <v>1839</v>
      </c>
      <c r="Q41" s="103" t="s">
        <v>1940</v>
      </c>
    </row>
    <row r="42" s="104" customFormat="1" spans="1:17">
      <c r="A42" s="111">
        <v>41</v>
      </c>
      <c r="B42" s="112" t="s">
        <v>12</v>
      </c>
      <c r="C42" s="111" t="s">
        <v>1936</v>
      </c>
      <c r="D42" s="112" t="s">
        <v>1947</v>
      </c>
      <c r="E42" s="32" t="s">
        <v>101</v>
      </c>
      <c r="F42" s="112" t="s">
        <v>12</v>
      </c>
      <c r="G42" s="112" t="s">
        <v>12</v>
      </c>
      <c r="H42" s="112" t="s">
        <v>12</v>
      </c>
      <c r="I42" s="115">
        <v>1</v>
      </c>
      <c r="J42" s="115" t="s">
        <v>40</v>
      </c>
      <c r="K42" s="112" t="s">
        <v>12</v>
      </c>
      <c r="L42" s="116" t="s">
        <v>12</v>
      </c>
      <c r="M42" s="117" t="s">
        <v>12</v>
      </c>
      <c r="N42" s="112" t="s">
        <v>1948</v>
      </c>
      <c r="O42" s="112" t="s">
        <v>1949</v>
      </c>
      <c r="P42" s="103" t="s">
        <v>1839</v>
      </c>
      <c r="Q42" s="103"/>
    </row>
    <row r="43" s="104" customFormat="1" spans="1:17">
      <c r="A43" s="111">
        <v>42</v>
      </c>
      <c r="B43" s="112" t="s">
        <v>12</v>
      </c>
      <c r="C43" s="111" t="s">
        <v>1936</v>
      </c>
      <c r="D43" s="112" t="s">
        <v>1950</v>
      </c>
      <c r="E43" s="32" t="s">
        <v>126</v>
      </c>
      <c r="F43" s="112" t="s">
        <v>12</v>
      </c>
      <c r="G43" s="112" t="s">
        <v>12</v>
      </c>
      <c r="H43" s="112" t="s">
        <v>12</v>
      </c>
      <c r="I43" s="115">
        <v>1</v>
      </c>
      <c r="J43" s="115" t="s">
        <v>40</v>
      </c>
      <c r="K43" s="112" t="s">
        <v>12</v>
      </c>
      <c r="L43" s="116" t="s">
        <v>12</v>
      </c>
      <c r="M43" s="117" t="s">
        <v>12</v>
      </c>
      <c r="N43" s="112" t="s">
        <v>1951</v>
      </c>
      <c r="O43" s="112" t="s">
        <v>1952</v>
      </c>
      <c r="P43" s="103" t="s">
        <v>1839</v>
      </c>
      <c r="Q43" s="103" t="s">
        <v>1940</v>
      </c>
    </row>
    <row r="44" s="104" customFormat="1" spans="1:17">
      <c r="A44" s="111">
        <v>43</v>
      </c>
      <c r="B44" s="112" t="s">
        <v>12</v>
      </c>
      <c r="C44" s="111" t="s">
        <v>1936</v>
      </c>
      <c r="D44" s="112" t="s">
        <v>1953</v>
      </c>
      <c r="E44" s="32" t="s">
        <v>126</v>
      </c>
      <c r="F44" s="112" t="s">
        <v>12</v>
      </c>
      <c r="G44" s="112" t="s">
        <v>12</v>
      </c>
      <c r="H44" s="112" t="s">
        <v>12</v>
      </c>
      <c r="I44" s="115">
        <v>1</v>
      </c>
      <c r="J44" s="115" t="s">
        <v>40</v>
      </c>
      <c r="K44" s="112" t="s">
        <v>12</v>
      </c>
      <c r="L44" s="116" t="s">
        <v>12</v>
      </c>
      <c r="M44" s="117" t="s">
        <v>12</v>
      </c>
      <c r="N44" s="112" t="s">
        <v>1931</v>
      </c>
      <c r="O44" s="112" t="s">
        <v>1932</v>
      </c>
      <c r="P44" s="103" t="s">
        <v>1839</v>
      </c>
      <c r="Q44" s="103" t="s">
        <v>1940</v>
      </c>
    </row>
    <row r="45" s="104" customFormat="1" spans="1:17">
      <c r="A45" s="111">
        <v>44</v>
      </c>
      <c r="B45" s="112" t="s">
        <v>12</v>
      </c>
      <c r="C45" s="111" t="s">
        <v>1936</v>
      </c>
      <c r="D45" s="112" t="s">
        <v>1954</v>
      </c>
      <c r="E45" s="32" t="s">
        <v>102</v>
      </c>
      <c r="F45" s="112" t="s">
        <v>12</v>
      </c>
      <c r="G45" s="112" t="s">
        <v>12</v>
      </c>
      <c r="H45" s="112" t="s">
        <v>12</v>
      </c>
      <c r="I45" s="115">
        <v>1</v>
      </c>
      <c r="J45" s="115" t="s">
        <v>35</v>
      </c>
      <c r="K45" s="112" t="s">
        <v>12</v>
      </c>
      <c r="L45" s="116" t="s">
        <v>12</v>
      </c>
      <c r="M45" s="117" t="s">
        <v>12</v>
      </c>
      <c r="N45" s="112" t="s">
        <v>1955</v>
      </c>
      <c r="O45" s="112" t="s">
        <v>1956</v>
      </c>
      <c r="P45" s="103" t="s">
        <v>1839</v>
      </c>
      <c r="Q45" s="103" t="s">
        <v>1940</v>
      </c>
    </row>
    <row r="46" s="104" customFormat="1" spans="1:17">
      <c r="A46" s="111">
        <v>45</v>
      </c>
      <c r="B46" s="112" t="s">
        <v>12</v>
      </c>
      <c r="C46" s="111" t="s">
        <v>1936</v>
      </c>
      <c r="D46" s="112" t="s">
        <v>1957</v>
      </c>
      <c r="E46" s="32" t="s">
        <v>102</v>
      </c>
      <c r="F46" s="112" t="s">
        <v>12</v>
      </c>
      <c r="G46" s="112" t="s">
        <v>12</v>
      </c>
      <c r="H46" s="112" t="s">
        <v>12</v>
      </c>
      <c r="I46" s="115">
        <v>1</v>
      </c>
      <c r="J46" s="115" t="s">
        <v>35</v>
      </c>
      <c r="K46" s="112" t="s">
        <v>12</v>
      </c>
      <c r="L46" s="116" t="s">
        <v>12</v>
      </c>
      <c r="M46" s="117" t="s">
        <v>12</v>
      </c>
      <c r="N46" s="112" t="s">
        <v>1958</v>
      </c>
      <c r="O46" s="112" t="s">
        <v>1959</v>
      </c>
      <c r="P46" s="103" t="s">
        <v>1839</v>
      </c>
      <c r="Q46" s="103" t="s">
        <v>1940</v>
      </c>
    </row>
    <row r="47" s="104" customFormat="1" spans="1:17">
      <c r="A47" s="111">
        <v>46</v>
      </c>
      <c r="B47" s="112" t="s">
        <v>12</v>
      </c>
      <c r="C47" s="111" t="s">
        <v>1936</v>
      </c>
      <c r="D47" s="112" t="s">
        <v>1960</v>
      </c>
      <c r="E47" s="32" t="s">
        <v>102</v>
      </c>
      <c r="F47" s="112" t="s">
        <v>12</v>
      </c>
      <c r="G47" s="112" t="s">
        <v>12</v>
      </c>
      <c r="H47" s="112" t="s">
        <v>12</v>
      </c>
      <c r="I47" s="115">
        <v>1</v>
      </c>
      <c r="J47" s="115" t="s">
        <v>35</v>
      </c>
      <c r="K47" s="112" t="s">
        <v>12</v>
      </c>
      <c r="L47" s="116" t="s">
        <v>12</v>
      </c>
      <c r="M47" s="117" t="s">
        <v>12</v>
      </c>
      <c r="N47" s="112" t="s">
        <v>1958</v>
      </c>
      <c r="O47" s="112" t="s">
        <v>1959</v>
      </c>
      <c r="P47" s="103" t="s">
        <v>1839</v>
      </c>
      <c r="Q47" s="103" t="s">
        <v>1940</v>
      </c>
    </row>
    <row r="48" s="104" customFormat="1" spans="1:17">
      <c r="A48" s="111">
        <v>47</v>
      </c>
      <c r="B48" s="112" t="s">
        <v>12</v>
      </c>
      <c r="C48" s="111" t="s">
        <v>1936</v>
      </c>
      <c r="D48" s="112" t="s">
        <v>1961</v>
      </c>
      <c r="E48" s="32" t="s">
        <v>102</v>
      </c>
      <c r="F48" s="112" t="s">
        <v>12</v>
      </c>
      <c r="G48" s="112" t="s">
        <v>12</v>
      </c>
      <c r="H48" s="112" t="s">
        <v>12</v>
      </c>
      <c r="I48" s="115">
        <v>1</v>
      </c>
      <c r="J48" s="115" t="s">
        <v>35</v>
      </c>
      <c r="K48" s="112" t="s">
        <v>12</v>
      </c>
      <c r="L48" s="116" t="s">
        <v>12</v>
      </c>
      <c r="M48" s="117" t="s">
        <v>12</v>
      </c>
      <c r="N48" s="112" t="s">
        <v>1962</v>
      </c>
      <c r="O48" s="112" t="s">
        <v>1963</v>
      </c>
      <c r="P48" s="103" t="s">
        <v>1839</v>
      </c>
      <c r="Q48" s="103" t="s">
        <v>1940</v>
      </c>
    </row>
    <row r="49" s="104" customFormat="1" spans="1:17">
      <c r="A49" s="111">
        <v>48</v>
      </c>
      <c r="B49" s="112" t="s">
        <v>12</v>
      </c>
      <c r="C49" s="111" t="s">
        <v>1936</v>
      </c>
      <c r="D49" s="112" t="s">
        <v>1964</v>
      </c>
      <c r="E49" s="32" t="s">
        <v>102</v>
      </c>
      <c r="F49" s="112" t="s">
        <v>12</v>
      </c>
      <c r="G49" s="112" t="s">
        <v>12</v>
      </c>
      <c r="H49" s="112" t="s">
        <v>12</v>
      </c>
      <c r="I49" s="115">
        <v>1</v>
      </c>
      <c r="J49" s="115" t="s">
        <v>35</v>
      </c>
      <c r="K49" s="112" t="s">
        <v>12</v>
      </c>
      <c r="L49" s="116" t="s">
        <v>12</v>
      </c>
      <c r="M49" s="117" t="s">
        <v>12</v>
      </c>
      <c r="N49" s="112" t="s">
        <v>1965</v>
      </c>
      <c r="O49" s="112" t="s">
        <v>1966</v>
      </c>
      <c r="P49" s="103" t="s">
        <v>1839</v>
      </c>
      <c r="Q49" s="103" t="s">
        <v>1940</v>
      </c>
    </row>
    <row r="50" s="104" customFormat="1" spans="1:17">
      <c r="A50" s="111">
        <v>49</v>
      </c>
      <c r="B50" s="112" t="s">
        <v>12</v>
      </c>
      <c r="C50" s="111" t="s">
        <v>1936</v>
      </c>
      <c r="D50" s="112" t="s">
        <v>1967</v>
      </c>
      <c r="E50" s="32" t="s">
        <v>102</v>
      </c>
      <c r="F50" s="112" t="s">
        <v>12</v>
      </c>
      <c r="G50" s="112" t="s">
        <v>12</v>
      </c>
      <c r="H50" s="112" t="s">
        <v>12</v>
      </c>
      <c r="I50" s="115">
        <v>1</v>
      </c>
      <c r="J50" s="115" t="s">
        <v>35</v>
      </c>
      <c r="K50" s="112" t="s">
        <v>12</v>
      </c>
      <c r="L50" s="116" t="s">
        <v>12</v>
      </c>
      <c r="M50" s="117" t="s">
        <v>12</v>
      </c>
      <c r="N50" s="112" t="s">
        <v>1968</v>
      </c>
      <c r="O50" s="112" t="s">
        <v>1969</v>
      </c>
      <c r="P50" s="103" t="s">
        <v>1839</v>
      </c>
      <c r="Q50" s="103" t="s">
        <v>1940</v>
      </c>
    </row>
    <row r="51" s="104" customFormat="1" spans="1:17">
      <c r="A51" s="111">
        <v>50</v>
      </c>
      <c r="B51" s="112" t="s">
        <v>12</v>
      </c>
      <c r="C51" s="111" t="s">
        <v>1936</v>
      </c>
      <c r="D51" s="112" t="s">
        <v>1970</v>
      </c>
      <c r="E51" s="32" t="s">
        <v>102</v>
      </c>
      <c r="F51" s="112" t="s">
        <v>12</v>
      </c>
      <c r="G51" s="112" t="s">
        <v>12</v>
      </c>
      <c r="H51" s="112" t="s">
        <v>12</v>
      </c>
      <c r="I51" s="115">
        <v>1</v>
      </c>
      <c r="J51" s="115" t="s">
        <v>35</v>
      </c>
      <c r="K51" s="112" t="s">
        <v>12</v>
      </c>
      <c r="L51" s="116" t="s">
        <v>12</v>
      </c>
      <c r="M51" s="117" t="s">
        <v>12</v>
      </c>
      <c r="N51" s="112" t="s">
        <v>1971</v>
      </c>
      <c r="O51" s="112" t="s">
        <v>1972</v>
      </c>
      <c r="P51" s="103" t="s">
        <v>1839</v>
      </c>
      <c r="Q51" s="103"/>
    </row>
    <row r="52" s="104" customFormat="1" spans="1:17">
      <c r="A52" s="111">
        <v>51</v>
      </c>
      <c r="B52" s="112" t="s">
        <v>12</v>
      </c>
      <c r="C52" s="111" t="s">
        <v>1936</v>
      </c>
      <c r="D52" s="112" t="s">
        <v>1973</v>
      </c>
      <c r="E52" s="32" t="s">
        <v>102</v>
      </c>
      <c r="F52" s="112" t="s">
        <v>12</v>
      </c>
      <c r="G52" s="112" t="s">
        <v>12</v>
      </c>
      <c r="H52" s="112" t="s">
        <v>12</v>
      </c>
      <c r="I52" s="115">
        <v>1</v>
      </c>
      <c r="J52" s="115" t="s">
        <v>35</v>
      </c>
      <c r="K52" s="112" t="s">
        <v>12</v>
      </c>
      <c r="L52" s="116" t="s">
        <v>12</v>
      </c>
      <c r="M52" s="117" t="s">
        <v>12</v>
      </c>
      <c r="N52" s="112" t="s">
        <v>1974</v>
      </c>
      <c r="O52" s="112" t="s">
        <v>1975</v>
      </c>
      <c r="P52" s="103" t="s">
        <v>1839</v>
      </c>
      <c r="Q52" s="103"/>
    </row>
    <row r="53" s="104" customFormat="1" spans="1:17">
      <c r="A53" s="111">
        <v>52</v>
      </c>
      <c r="B53" s="112" t="s">
        <v>12</v>
      </c>
      <c r="C53" s="111" t="s">
        <v>1936</v>
      </c>
      <c r="D53" s="112" t="s">
        <v>1976</v>
      </c>
      <c r="E53" s="32" t="s">
        <v>83</v>
      </c>
      <c r="F53" s="112" t="s">
        <v>12</v>
      </c>
      <c r="G53" s="112" t="s">
        <v>12</v>
      </c>
      <c r="H53" s="112" t="s">
        <v>12</v>
      </c>
      <c r="I53" s="115">
        <v>1</v>
      </c>
      <c r="J53" s="115" t="s">
        <v>84</v>
      </c>
      <c r="K53" s="112" t="s">
        <v>12</v>
      </c>
      <c r="L53" s="116" t="s">
        <v>12</v>
      </c>
      <c r="M53" s="117" t="s">
        <v>12</v>
      </c>
      <c r="N53" s="112" t="s">
        <v>1977</v>
      </c>
      <c r="O53" s="112" t="s">
        <v>1978</v>
      </c>
      <c r="P53" s="103" t="s">
        <v>1839</v>
      </c>
      <c r="Q53" s="103"/>
    </row>
    <row r="54" s="104" customFormat="1" spans="1:17">
      <c r="A54" s="111">
        <v>53</v>
      </c>
      <c r="B54" s="112" t="s">
        <v>12</v>
      </c>
      <c r="C54" s="111" t="s">
        <v>1936</v>
      </c>
      <c r="D54" s="112" t="s">
        <v>1979</v>
      </c>
      <c r="E54" s="32" t="s">
        <v>83</v>
      </c>
      <c r="F54" s="112" t="s">
        <v>12</v>
      </c>
      <c r="G54" s="112" t="s">
        <v>12</v>
      </c>
      <c r="H54" s="112" t="s">
        <v>12</v>
      </c>
      <c r="I54" s="115">
        <v>1</v>
      </c>
      <c r="J54" s="115" t="s">
        <v>84</v>
      </c>
      <c r="K54" s="112" t="s">
        <v>12</v>
      </c>
      <c r="L54" s="116" t="s">
        <v>12</v>
      </c>
      <c r="M54" s="117" t="s">
        <v>12</v>
      </c>
      <c r="N54" s="112" t="s">
        <v>1980</v>
      </c>
      <c r="O54" s="112" t="s">
        <v>1981</v>
      </c>
      <c r="P54" s="103" t="s">
        <v>1839</v>
      </c>
      <c r="Q54" s="103"/>
    </row>
    <row r="55" s="104" customFormat="1" spans="1:17">
      <c r="A55" s="111">
        <v>54</v>
      </c>
      <c r="B55" s="112" t="s">
        <v>12</v>
      </c>
      <c r="C55" s="111" t="s">
        <v>1936</v>
      </c>
      <c r="D55" s="112" t="s">
        <v>1982</v>
      </c>
      <c r="E55" s="32" t="s">
        <v>70</v>
      </c>
      <c r="F55" s="112" t="s">
        <v>12</v>
      </c>
      <c r="G55" s="112" t="s">
        <v>12</v>
      </c>
      <c r="H55" s="112" t="s">
        <v>12</v>
      </c>
      <c r="I55" s="115">
        <v>1</v>
      </c>
      <c r="J55" s="115" t="s">
        <v>40</v>
      </c>
      <c r="K55" s="112" t="s">
        <v>12</v>
      </c>
      <c r="L55" s="116" t="s">
        <v>12</v>
      </c>
      <c r="M55" s="117" t="s">
        <v>12</v>
      </c>
      <c r="N55" s="112" t="s">
        <v>1983</v>
      </c>
      <c r="O55" s="112" t="s">
        <v>1984</v>
      </c>
      <c r="P55" s="103" t="s">
        <v>1839</v>
      </c>
      <c r="Q55" s="103"/>
    </row>
    <row r="56" s="104" customFormat="1" spans="1:17">
      <c r="A56" s="111">
        <v>55</v>
      </c>
      <c r="B56" s="112" t="s">
        <v>12</v>
      </c>
      <c r="C56" s="111" t="s">
        <v>1936</v>
      </c>
      <c r="D56" s="112" t="s">
        <v>1985</v>
      </c>
      <c r="E56" s="32" t="s">
        <v>83</v>
      </c>
      <c r="F56" s="112" t="s">
        <v>12</v>
      </c>
      <c r="G56" s="112" t="s">
        <v>12</v>
      </c>
      <c r="H56" s="112" t="s">
        <v>12</v>
      </c>
      <c r="I56" s="115">
        <v>1</v>
      </c>
      <c r="J56" s="115" t="s">
        <v>84</v>
      </c>
      <c r="K56" s="112" t="s">
        <v>12</v>
      </c>
      <c r="L56" s="116" t="s">
        <v>12</v>
      </c>
      <c r="M56" s="117" t="s">
        <v>12</v>
      </c>
      <c r="N56" s="112" t="s">
        <v>1951</v>
      </c>
      <c r="O56" s="112" t="s">
        <v>1952</v>
      </c>
      <c r="P56" s="103" t="s">
        <v>1839</v>
      </c>
      <c r="Q56" s="103"/>
    </row>
    <row r="57" s="104" customFormat="1" spans="1:17">
      <c r="A57" s="111">
        <v>56</v>
      </c>
      <c r="B57" s="112" t="s">
        <v>12</v>
      </c>
      <c r="C57" s="111" t="s">
        <v>1936</v>
      </c>
      <c r="D57" s="112" t="s">
        <v>1986</v>
      </c>
      <c r="E57" s="32" t="s">
        <v>70</v>
      </c>
      <c r="F57" s="112" t="s">
        <v>12</v>
      </c>
      <c r="G57" s="112" t="s">
        <v>12</v>
      </c>
      <c r="H57" s="112" t="s">
        <v>12</v>
      </c>
      <c r="I57" s="115">
        <v>1</v>
      </c>
      <c r="J57" s="115" t="s">
        <v>40</v>
      </c>
      <c r="K57" s="112" t="s">
        <v>12</v>
      </c>
      <c r="L57" s="116" t="s">
        <v>12</v>
      </c>
      <c r="M57" s="117" t="s">
        <v>12</v>
      </c>
      <c r="N57" s="112" t="s">
        <v>1987</v>
      </c>
      <c r="O57" s="217" t="s">
        <v>1988</v>
      </c>
      <c r="P57" s="103" t="s">
        <v>1839</v>
      </c>
      <c r="Q57" s="103"/>
    </row>
    <row r="58" s="104" customFormat="1" spans="1:17">
      <c r="A58" s="111">
        <v>57</v>
      </c>
      <c r="B58" s="112" t="s">
        <v>12</v>
      </c>
      <c r="C58" s="111" t="s">
        <v>1936</v>
      </c>
      <c r="D58" s="112" t="s">
        <v>1989</v>
      </c>
      <c r="E58" s="32" t="s">
        <v>136</v>
      </c>
      <c r="F58" s="112" t="s">
        <v>12</v>
      </c>
      <c r="G58" s="112" t="s">
        <v>12</v>
      </c>
      <c r="H58" s="112" t="s">
        <v>12</v>
      </c>
      <c r="I58" s="118">
        <v>1</v>
      </c>
      <c r="J58" s="115" t="s">
        <v>84</v>
      </c>
      <c r="K58" s="112" t="s">
        <v>12</v>
      </c>
      <c r="L58" s="116" t="s">
        <v>12</v>
      </c>
      <c r="M58" s="117" t="s">
        <v>12</v>
      </c>
      <c r="N58" s="112" t="s">
        <v>1990</v>
      </c>
      <c r="O58" s="112" t="s">
        <v>1991</v>
      </c>
      <c r="P58" s="103" t="s">
        <v>1839</v>
      </c>
      <c r="Q58" s="103" t="s">
        <v>1940</v>
      </c>
    </row>
    <row r="59" s="105" customFormat="1" spans="1:17">
      <c r="A59" s="111">
        <v>58</v>
      </c>
      <c r="B59" s="112" t="s">
        <v>12</v>
      </c>
      <c r="C59" s="111" t="s">
        <v>1936</v>
      </c>
      <c r="D59" s="112" t="s">
        <v>1992</v>
      </c>
      <c r="E59" s="113" t="s">
        <v>124</v>
      </c>
      <c r="F59" s="112" t="s">
        <v>12</v>
      </c>
      <c r="G59" s="111" t="s">
        <v>12</v>
      </c>
      <c r="H59" s="111" t="s">
        <v>12</v>
      </c>
      <c r="I59" s="113">
        <v>87</v>
      </c>
      <c r="J59" s="111" t="s">
        <v>40</v>
      </c>
      <c r="K59" s="111"/>
      <c r="L59" s="113"/>
      <c r="M59" s="112"/>
      <c r="N59" s="112"/>
      <c r="O59" s="112"/>
      <c r="P59" s="103"/>
      <c r="Q59" s="103"/>
    </row>
    <row r="60" s="105" customFormat="1" spans="1:17">
      <c r="A60" s="111">
        <v>59</v>
      </c>
      <c r="B60" s="112" t="s">
        <v>12</v>
      </c>
      <c r="C60" s="111" t="s">
        <v>1936</v>
      </c>
      <c r="D60" s="112" t="s">
        <v>1993</v>
      </c>
      <c r="E60" s="113" t="s">
        <v>136</v>
      </c>
      <c r="F60" s="112" t="s">
        <v>12</v>
      </c>
      <c r="G60" s="111" t="s">
        <v>12</v>
      </c>
      <c r="H60" s="112" t="s">
        <v>12</v>
      </c>
      <c r="I60" s="113">
        <v>1</v>
      </c>
      <c r="J60" s="111" t="s">
        <v>84</v>
      </c>
      <c r="K60" s="111"/>
      <c r="L60" s="113"/>
      <c r="M60" s="112"/>
      <c r="N60" s="112"/>
      <c r="O60" s="112"/>
      <c r="P60" s="103"/>
      <c r="Q60" s="103"/>
    </row>
    <row r="61" s="105" customFormat="1" spans="1:17">
      <c r="A61" s="111">
        <v>60</v>
      </c>
      <c r="B61" s="112" t="s">
        <v>12</v>
      </c>
      <c r="C61" s="111" t="s">
        <v>1936</v>
      </c>
      <c r="D61" s="114" t="s">
        <v>1994</v>
      </c>
      <c r="E61" s="113" t="s">
        <v>136</v>
      </c>
      <c r="F61" s="112" t="s">
        <v>12</v>
      </c>
      <c r="G61" s="111" t="s">
        <v>12</v>
      </c>
      <c r="H61" s="111" t="s">
        <v>12</v>
      </c>
      <c r="I61" s="113">
        <v>1</v>
      </c>
      <c r="J61" s="111" t="s">
        <v>84</v>
      </c>
      <c r="K61" s="111"/>
      <c r="L61" s="113"/>
      <c r="M61" s="112"/>
      <c r="N61" s="112"/>
      <c r="O61" s="112"/>
      <c r="P61" s="103"/>
      <c r="Q61" s="103"/>
    </row>
    <row r="62" s="105" customFormat="1" spans="1:17">
      <c r="A62" s="111">
        <v>61</v>
      </c>
      <c r="B62" s="112" t="s">
        <v>12</v>
      </c>
      <c r="C62" s="111" t="s">
        <v>1936</v>
      </c>
      <c r="D62" s="114" t="s">
        <v>1995</v>
      </c>
      <c r="E62" s="113" t="s">
        <v>136</v>
      </c>
      <c r="F62" s="112" t="s">
        <v>12</v>
      </c>
      <c r="G62" s="111" t="s">
        <v>12</v>
      </c>
      <c r="H62" s="112" t="s">
        <v>12</v>
      </c>
      <c r="I62" s="113">
        <v>2</v>
      </c>
      <c r="J62" s="111" t="s">
        <v>84</v>
      </c>
      <c r="K62" s="111"/>
      <c r="L62" s="113"/>
      <c r="M62" s="112"/>
      <c r="N62" s="112"/>
      <c r="O62" s="112"/>
      <c r="P62" s="103"/>
      <c r="Q62" s="103"/>
    </row>
    <row r="63" s="105" customFormat="1" spans="1:17">
      <c r="A63" s="111">
        <v>62</v>
      </c>
      <c r="B63" s="112" t="s">
        <v>12</v>
      </c>
      <c r="C63" s="111" t="s">
        <v>1936</v>
      </c>
      <c r="D63" s="114" t="s">
        <v>1996</v>
      </c>
      <c r="E63" s="113" t="s">
        <v>121</v>
      </c>
      <c r="F63" s="112" t="s">
        <v>12</v>
      </c>
      <c r="G63" s="111" t="s">
        <v>12</v>
      </c>
      <c r="H63" s="111" t="s">
        <v>12</v>
      </c>
      <c r="I63" s="113">
        <v>1</v>
      </c>
      <c r="J63" s="111" t="s">
        <v>88</v>
      </c>
      <c r="K63" s="111"/>
      <c r="L63" s="113"/>
      <c r="M63" s="112"/>
      <c r="N63" s="112"/>
      <c r="O63" s="112"/>
      <c r="P63" s="103"/>
      <c r="Q63" s="103"/>
    </row>
    <row r="64" s="105" customFormat="1" spans="1:17">
      <c r="A64" s="111">
        <v>63</v>
      </c>
      <c r="B64" s="112" t="s">
        <v>12</v>
      </c>
      <c r="C64" s="111" t="s">
        <v>1936</v>
      </c>
      <c r="D64" s="114" t="s">
        <v>1997</v>
      </c>
      <c r="E64" s="113" t="s">
        <v>136</v>
      </c>
      <c r="F64" s="112" t="s">
        <v>12</v>
      </c>
      <c r="G64" s="111" t="s">
        <v>12</v>
      </c>
      <c r="H64" s="112" t="s">
        <v>12</v>
      </c>
      <c r="I64" s="113">
        <v>1</v>
      </c>
      <c r="J64" s="111" t="s">
        <v>84</v>
      </c>
      <c r="K64" s="111"/>
      <c r="L64" s="113"/>
      <c r="M64" s="112"/>
      <c r="N64" s="112"/>
      <c r="O64" s="112"/>
      <c r="P64" s="103"/>
      <c r="Q64" s="103"/>
    </row>
    <row r="65" s="105" customFormat="1" spans="1:17">
      <c r="A65" s="111">
        <v>64</v>
      </c>
      <c r="B65" s="112" t="s">
        <v>12</v>
      </c>
      <c r="C65" s="111" t="s">
        <v>1936</v>
      </c>
      <c r="D65" s="114" t="s">
        <v>1998</v>
      </c>
      <c r="E65" s="113" t="s">
        <v>101</v>
      </c>
      <c r="F65" s="112" t="s">
        <v>12</v>
      </c>
      <c r="G65" s="111" t="s">
        <v>12</v>
      </c>
      <c r="H65" s="111" t="s">
        <v>12</v>
      </c>
      <c r="I65" s="113">
        <v>12</v>
      </c>
      <c r="J65" s="111" t="s">
        <v>40</v>
      </c>
      <c r="K65" s="111"/>
      <c r="L65" s="113"/>
      <c r="M65" s="112"/>
      <c r="N65" s="112"/>
      <c r="O65" s="112"/>
      <c r="P65" s="103"/>
      <c r="Q65" s="103"/>
    </row>
    <row r="66" s="105" customFormat="1" spans="1:17">
      <c r="A66" s="111">
        <v>65</v>
      </c>
      <c r="B66" s="112" t="s">
        <v>12</v>
      </c>
      <c r="C66" s="111" t="s">
        <v>1936</v>
      </c>
      <c r="D66" s="119" t="s">
        <v>1999</v>
      </c>
      <c r="E66" s="113" t="s">
        <v>43</v>
      </c>
      <c r="F66" s="112" t="s">
        <v>12</v>
      </c>
      <c r="G66" s="111" t="s">
        <v>12</v>
      </c>
      <c r="H66" s="112" t="s">
        <v>12</v>
      </c>
      <c r="I66" s="113">
        <v>1</v>
      </c>
      <c r="J66" s="111" t="s">
        <v>88</v>
      </c>
      <c r="K66" s="111"/>
      <c r="L66" s="113" t="s">
        <v>2000</v>
      </c>
      <c r="M66" s="112" t="s">
        <v>2001</v>
      </c>
      <c r="N66" s="112"/>
      <c r="O66" s="112"/>
      <c r="P66" s="103"/>
      <c r="Q66" s="103"/>
    </row>
    <row r="67" s="105" customFormat="1" spans="1:17">
      <c r="A67" s="111">
        <v>66</v>
      </c>
      <c r="B67" s="112" t="s">
        <v>12</v>
      </c>
      <c r="C67" s="111" t="s">
        <v>1936</v>
      </c>
      <c r="D67" s="119" t="s">
        <v>2002</v>
      </c>
      <c r="E67" s="113" t="s">
        <v>130</v>
      </c>
      <c r="F67" s="112" t="s">
        <v>12</v>
      </c>
      <c r="G67" s="111" t="s">
        <v>12</v>
      </c>
      <c r="H67" s="111" t="s">
        <v>12</v>
      </c>
      <c r="I67" s="113">
        <v>17</v>
      </c>
      <c r="J67" s="111" t="s">
        <v>40</v>
      </c>
      <c r="K67" s="111"/>
      <c r="L67" s="113"/>
      <c r="M67" s="112"/>
      <c r="N67" s="112"/>
      <c r="O67" s="112"/>
      <c r="P67" s="103"/>
      <c r="Q67" s="103"/>
    </row>
    <row r="68" s="105" customFormat="1" spans="1:17">
      <c r="A68" s="111">
        <v>67</v>
      </c>
      <c r="B68" s="112" t="s">
        <v>12</v>
      </c>
      <c r="C68" s="111" t="s">
        <v>1936</v>
      </c>
      <c r="D68" s="119" t="s">
        <v>1999</v>
      </c>
      <c r="E68" s="113" t="s">
        <v>43</v>
      </c>
      <c r="F68" s="112" t="s">
        <v>12</v>
      </c>
      <c r="G68" s="111" t="s">
        <v>12</v>
      </c>
      <c r="H68" s="112" t="s">
        <v>12</v>
      </c>
      <c r="I68" s="113">
        <v>1</v>
      </c>
      <c r="J68" s="111" t="s">
        <v>88</v>
      </c>
      <c r="K68" s="111"/>
      <c r="L68" s="113"/>
      <c r="M68" s="112" t="s">
        <v>1797</v>
      </c>
      <c r="N68" s="112"/>
      <c r="O68" s="112"/>
      <c r="P68" s="103"/>
      <c r="Q68" s="103"/>
    </row>
    <row r="69" s="105" customFormat="1" spans="1:17">
      <c r="A69" s="111">
        <v>68</v>
      </c>
      <c r="B69" s="112" t="s">
        <v>12</v>
      </c>
      <c r="C69" s="111" t="s">
        <v>1936</v>
      </c>
      <c r="D69" s="114" t="s">
        <v>2003</v>
      </c>
      <c r="E69" s="113" t="s">
        <v>2004</v>
      </c>
      <c r="F69" s="112" t="s">
        <v>12</v>
      </c>
      <c r="G69" s="111" t="s">
        <v>12</v>
      </c>
      <c r="H69" s="111" t="s">
        <v>12</v>
      </c>
      <c r="I69" s="113">
        <v>12</v>
      </c>
      <c r="J69" s="111" t="s">
        <v>40</v>
      </c>
      <c r="K69" s="111"/>
      <c r="L69" s="113"/>
      <c r="M69" s="112"/>
      <c r="N69" s="112"/>
      <c r="O69" s="112"/>
      <c r="P69" s="103"/>
      <c r="Q69" s="103"/>
    </row>
    <row r="70" s="105" customFormat="1" spans="1:17">
      <c r="A70" s="111">
        <v>69</v>
      </c>
      <c r="B70" s="112" t="s">
        <v>12</v>
      </c>
      <c r="C70" s="111" t="s">
        <v>1936</v>
      </c>
      <c r="D70" s="119" t="s">
        <v>2005</v>
      </c>
      <c r="E70" s="113" t="s">
        <v>119</v>
      </c>
      <c r="F70" s="112" t="s">
        <v>12</v>
      </c>
      <c r="G70" s="111" t="s">
        <v>12</v>
      </c>
      <c r="H70" s="112" t="s">
        <v>12</v>
      </c>
      <c r="I70" s="113">
        <v>3</v>
      </c>
      <c r="J70" s="111" t="s">
        <v>40</v>
      </c>
      <c r="K70" s="111"/>
      <c r="L70" s="113"/>
      <c r="M70" s="112"/>
      <c r="N70" s="112"/>
      <c r="O70" s="112"/>
      <c r="P70" s="103"/>
      <c r="Q70" s="103"/>
    </row>
    <row r="71" s="105" customFormat="1" spans="1:17">
      <c r="A71" s="111">
        <v>70</v>
      </c>
      <c r="B71" s="112" t="s">
        <v>12</v>
      </c>
      <c r="C71" s="111" t="s">
        <v>1936</v>
      </c>
      <c r="D71" s="114" t="s">
        <v>2006</v>
      </c>
      <c r="E71" s="113" t="s">
        <v>119</v>
      </c>
      <c r="F71" s="112" t="s">
        <v>12</v>
      </c>
      <c r="G71" s="111" t="s">
        <v>12</v>
      </c>
      <c r="H71" s="111" t="s">
        <v>12</v>
      </c>
      <c r="I71" s="113">
        <v>1</v>
      </c>
      <c r="J71" s="111" t="s">
        <v>40</v>
      </c>
      <c r="K71" s="111"/>
      <c r="L71" s="113"/>
      <c r="M71" s="112"/>
      <c r="N71" s="112"/>
      <c r="O71" s="112"/>
      <c r="P71" s="103"/>
      <c r="Q71" s="103"/>
    </row>
    <row r="72" s="105" customFormat="1" spans="1:17">
      <c r="A72" s="111">
        <v>71</v>
      </c>
      <c r="B72" s="112" t="s">
        <v>12</v>
      </c>
      <c r="C72" s="111" t="s">
        <v>1936</v>
      </c>
      <c r="D72" s="114" t="s">
        <v>129</v>
      </c>
      <c r="E72" s="113" t="s">
        <v>2004</v>
      </c>
      <c r="F72" s="112" t="s">
        <v>12</v>
      </c>
      <c r="G72" s="111" t="s">
        <v>12</v>
      </c>
      <c r="H72" s="112" t="s">
        <v>12</v>
      </c>
      <c r="I72" s="113">
        <v>18</v>
      </c>
      <c r="J72" s="111" t="s">
        <v>40</v>
      </c>
      <c r="K72" s="111"/>
      <c r="L72" s="113"/>
      <c r="M72" s="112"/>
      <c r="N72" s="112"/>
      <c r="O72" s="112"/>
      <c r="P72" s="103"/>
      <c r="Q72" s="103"/>
    </row>
    <row r="73" s="105" customFormat="1" spans="1:17">
      <c r="A73" s="111">
        <v>72</v>
      </c>
      <c r="B73" s="112" t="s">
        <v>12</v>
      </c>
      <c r="C73" s="111" t="s">
        <v>1936</v>
      </c>
      <c r="D73" s="114" t="s">
        <v>2007</v>
      </c>
      <c r="E73" s="113" t="s">
        <v>136</v>
      </c>
      <c r="F73" s="112" t="s">
        <v>12</v>
      </c>
      <c r="G73" s="111" t="s">
        <v>12</v>
      </c>
      <c r="H73" s="111" t="s">
        <v>12</v>
      </c>
      <c r="I73" s="113">
        <v>1</v>
      </c>
      <c r="J73" s="111" t="s">
        <v>84</v>
      </c>
      <c r="K73" s="111"/>
      <c r="L73" s="113"/>
      <c r="M73" s="112"/>
      <c r="N73" s="112"/>
      <c r="O73" s="112"/>
      <c r="P73" s="103"/>
      <c r="Q73" s="103"/>
    </row>
    <row r="74" s="105" customFormat="1" spans="1:17">
      <c r="A74" s="111">
        <v>73</v>
      </c>
      <c r="B74" s="112" t="s">
        <v>12</v>
      </c>
      <c r="C74" s="111" t="s">
        <v>1936</v>
      </c>
      <c r="D74" s="114" t="s">
        <v>2008</v>
      </c>
      <c r="E74" s="113" t="s">
        <v>136</v>
      </c>
      <c r="F74" s="112" t="s">
        <v>12</v>
      </c>
      <c r="G74" s="111" t="s">
        <v>12</v>
      </c>
      <c r="H74" s="112" t="s">
        <v>12</v>
      </c>
      <c r="I74" s="113">
        <v>1</v>
      </c>
      <c r="J74" s="111" t="s">
        <v>84</v>
      </c>
      <c r="K74" s="111"/>
      <c r="L74" s="113"/>
      <c r="M74" s="112"/>
      <c r="N74" s="112"/>
      <c r="O74" s="112"/>
      <c r="P74" s="103"/>
      <c r="Q74" s="103"/>
    </row>
    <row r="75" s="105" customFormat="1" spans="1:17">
      <c r="A75" s="111">
        <v>74</v>
      </c>
      <c r="B75" s="112" t="s">
        <v>12</v>
      </c>
      <c r="C75" s="111" t="s">
        <v>1936</v>
      </c>
      <c r="D75" s="114" t="s">
        <v>2009</v>
      </c>
      <c r="E75" s="113" t="s">
        <v>136</v>
      </c>
      <c r="F75" s="112" t="s">
        <v>12</v>
      </c>
      <c r="G75" s="111" t="s">
        <v>12</v>
      </c>
      <c r="H75" s="111" t="s">
        <v>12</v>
      </c>
      <c r="I75" s="113">
        <v>2</v>
      </c>
      <c r="J75" s="111" t="s">
        <v>84</v>
      </c>
      <c r="K75" s="111"/>
      <c r="L75" s="113"/>
      <c r="M75" s="112"/>
      <c r="N75" s="112"/>
      <c r="O75" s="112"/>
      <c r="P75" s="103"/>
      <c r="Q75" s="103"/>
    </row>
    <row r="76" s="105" customFormat="1" spans="1:17">
      <c r="A76" s="111">
        <v>75</v>
      </c>
      <c r="B76" s="112" t="s">
        <v>12</v>
      </c>
      <c r="C76" s="111" t="s">
        <v>1936</v>
      </c>
      <c r="D76" s="114" t="s">
        <v>2010</v>
      </c>
      <c r="E76" s="113" t="s">
        <v>136</v>
      </c>
      <c r="F76" s="112" t="s">
        <v>12</v>
      </c>
      <c r="G76" s="111" t="s">
        <v>12</v>
      </c>
      <c r="H76" s="112" t="s">
        <v>12</v>
      </c>
      <c r="I76" s="113">
        <v>6</v>
      </c>
      <c r="J76" s="111" t="s">
        <v>84</v>
      </c>
      <c r="K76" s="111"/>
      <c r="L76" s="113"/>
      <c r="M76" s="112"/>
      <c r="N76" s="112"/>
      <c r="O76" s="112"/>
      <c r="P76" s="103"/>
      <c r="Q76" s="103"/>
    </row>
    <row r="77" s="105" customFormat="1" spans="1:17">
      <c r="A77" s="111">
        <v>76</v>
      </c>
      <c r="B77" s="112" t="s">
        <v>12</v>
      </c>
      <c r="C77" s="111" t="s">
        <v>1936</v>
      </c>
      <c r="D77" s="112" t="s">
        <v>2011</v>
      </c>
      <c r="E77" s="113" t="s">
        <v>46</v>
      </c>
      <c r="F77" s="112" t="s">
        <v>12</v>
      </c>
      <c r="G77" s="111" t="s">
        <v>12</v>
      </c>
      <c r="H77" s="111" t="s">
        <v>12</v>
      </c>
      <c r="I77" s="113">
        <v>1</v>
      </c>
      <c r="J77" s="111" t="s">
        <v>88</v>
      </c>
      <c r="K77" s="111"/>
      <c r="L77" s="113" t="s">
        <v>2000</v>
      </c>
      <c r="M77" s="112" t="s">
        <v>617</v>
      </c>
      <c r="N77" s="112"/>
      <c r="O77" s="112"/>
      <c r="P77" s="103"/>
      <c r="Q77" s="103"/>
    </row>
    <row r="78" s="105" customFormat="1" ht="45" spans="1:17">
      <c r="A78" s="111">
        <v>77</v>
      </c>
      <c r="B78" s="112" t="s">
        <v>2012</v>
      </c>
      <c r="C78" s="120" t="s">
        <v>2013</v>
      </c>
      <c r="D78" s="120" t="s">
        <v>2014</v>
      </c>
      <c r="E78" s="113" t="s">
        <v>135</v>
      </c>
      <c r="F78" s="120">
        <v>12.98</v>
      </c>
      <c r="G78" s="111" t="s">
        <v>12</v>
      </c>
      <c r="H78" s="111" t="s">
        <v>12</v>
      </c>
      <c r="I78" s="120">
        <v>1</v>
      </c>
      <c r="J78" s="120" t="s">
        <v>50</v>
      </c>
      <c r="K78" s="111"/>
      <c r="L78" s="113"/>
      <c r="M78" s="120" t="s">
        <v>2015</v>
      </c>
      <c r="N78" s="112"/>
      <c r="O78" s="112"/>
      <c r="P78" s="103"/>
      <c r="Q78" s="103"/>
    </row>
    <row r="79" s="105" customFormat="1" ht="45" spans="1:17">
      <c r="A79" s="111">
        <v>78</v>
      </c>
      <c r="B79" s="112" t="s">
        <v>2016</v>
      </c>
      <c r="C79" s="121" t="s">
        <v>2017</v>
      </c>
      <c r="D79" s="121" t="s">
        <v>2018</v>
      </c>
      <c r="E79" s="113" t="s">
        <v>135</v>
      </c>
      <c r="F79" s="121">
        <v>26.74</v>
      </c>
      <c r="G79" s="111" t="s">
        <v>12</v>
      </c>
      <c r="H79" s="111" t="s">
        <v>12</v>
      </c>
      <c r="I79" s="121">
        <v>1</v>
      </c>
      <c r="J79" s="121" t="s">
        <v>50</v>
      </c>
      <c r="K79" s="111"/>
      <c r="L79" s="113"/>
      <c r="M79" s="121" t="s">
        <v>2015</v>
      </c>
      <c r="N79" s="112"/>
      <c r="O79" s="112"/>
      <c r="P79" s="103"/>
      <c r="Q79" s="103"/>
    </row>
    <row r="80" s="105" customFormat="1" ht="45" spans="1:17">
      <c r="A80" s="111">
        <v>79</v>
      </c>
      <c r="B80" s="112" t="s">
        <v>2019</v>
      </c>
      <c r="C80" s="120" t="s">
        <v>2020</v>
      </c>
      <c r="D80" s="120" t="s">
        <v>2021</v>
      </c>
      <c r="E80" s="113" t="s">
        <v>120</v>
      </c>
      <c r="F80" s="120">
        <v>20.94</v>
      </c>
      <c r="G80" s="111" t="s">
        <v>12</v>
      </c>
      <c r="H80" s="111" t="s">
        <v>12</v>
      </c>
      <c r="I80" s="120">
        <v>1</v>
      </c>
      <c r="J80" s="120" t="s">
        <v>50</v>
      </c>
      <c r="K80" s="111"/>
      <c r="L80" s="113"/>
      <c r="M80" s="120" t="s">
        <v>2022</v>
      </c>
      <c r="N80" s="112"/>
      <c r="O80" s="112"/>
      <c r="P80" s="103"/>
      <c r="Q80" s="103"/>
    </row>
    <row r="81" s="105" customFormat="1" ht="45" spans="1:17">
      <c r="A81" s="111">
        <v>80</v>
      </c>
      <c r="B81" s="112" t="s">
        <v>2023</v>
      </c>
      <c r="C81" s="121" t="s">
        <v>2024</v>
      </c>
      <c r="D81" s="121" t="s">
        <v>2025</v>
      </c>
      <c r="E81" s="113" t="s">
        <v>135</v>
      </c>
      <c r="F81" s="121">
        <v>15.62</v>
      </c>
      <c r="G81" s="111" t="s">
        <v>12</v>
      </c>
      <c r="H81" s="111" t="s">
        <v>12</v>
      </c>
      <c r="I81" s="121">
        <v>1</v>
      </c>
      <c r="J81" s="121" t="s">
        <v>50</v>
      </c>
      <c r="K81" s="111"/>
      <c r="L81" s="113"/>
      <c r="M81" s="121" t="s">
        <v>2015</v>
      </c>
      <c r="N81" s="112"/>
      <c r="O81" s="112"/>
      <c r="P81" s="103"/>
      <c r="Q81" s="103"/>
    </row>
    <row r="82" s="105" customFormat="1" ht="45" spans="1:17">
      <c r="A82" s="111">
        <v>81</v>
      </c>
      <c r="B82" s="112" t="s">
        <v>2026</v>
      </c>
      <c r="C82" s="120" t="s">
        <v>2027</v>
      </c>
      <c r="D82" s="120" t="s">
        <v>2028</v>
      </c>
      <c r="E82" s="113" t="s">
        <v>120</v>
      </c>
      <c r="F82" s="120">
        <v>25.44</v>
      </c>
      <c r="G82" s="111" t="s">
        <v>12</v>
      </c>
      <c r="H82" s="111" t="s">
        <v>12</v>
      </c>
      <c r="I82" s="120">
        <v>1</v>
      </c>
      <c r="J82" s="120" t="s">
        <v>50</v>
      </c>
      <c r="K82" s="111"/>
      <c r="L82" s="113"/>
      <c r="M82" s="120" t="s">
        <v>2015</v>
      </c>
      <c r="N82" s="112"/>
      <c r="O82" s="112"/>
      <c r="P82" s="103"/>
      <c r="Q82" s="103"/>
    </row>
    <row r="83" s="105" customFormat="1" ht="45" spans="1:17">
      <c r="A83" s="111">
        <v>82</v>
      </c>
      <c r="B83" s="112" t="s">
        <v>2029</v>
      </c>
      <c r="C83" s="121" t="s">
        <v>2030</v>
      </c>
      <c r="D83" s="121" t="s">
        <v>2028</v>
      </c>
      <c r="E83" s="113" t="s">
        <v>120</v>
      </c>
      <c r="F83" s="121">
        <v>24.6</v>
      </c>
      <c r="G83" s="111" t="s">
        <v>12</v>
      </c>
      <c r="H83" s="111" t="s">
        <v>12</v>
      </c>
      <c r="I83" s="121">
        <v>1</v>
      </c>
      <c r="J83" s="121" t="s">
        <v>50</v>
      </c>
      <c r="K83" s="111"/>
      <c r="L83" s="113"/>
      <c r="M83" s="121" t="s">
        <v>2015</v>
      </c>
      <c r="N83" s="112"/>
      <c r="O83" s="112"/>
      <c r="P83" s="103"/>
      <c r="Q83" s="103"/>
    </row>
    <row r="84" s="105" customFormat="1" ht="45" spans="1:17">
      <c r="A84" s="111">
        <v>83</v>
      </c>
      <c r="B84" s="112" t="s">
        <v>2031</v>
      </c>
      <c r="C84" s="120" t="s">
        <v>2032</v>
      </c>
      <c r="D84" s="120" t="s">
        <v>2018</v>
      </c>
      <c r="E84" s="113" t="s">
        <v>135</v>
      </c>
      <c r="F84" s="120">
        <v>23.18</v>
      </c>
      <c r="G84" s="111" t="s">
        <v>12</v>
      </c>
      <c r="H84" s="111" t="s">
        <v>12</v>
      </c>
      <c r="I84" s="120">
        <v>1</v>
      </c>
      <c r="J84" s="120" t="s">
        <v>50</v>
      </c>
      <c r="K84" s="111"/>
      <c r="L84" s="113"/>
      <c r="M84" s="120" t="s">
        <v>2015</v>
      </c>
      <c r="N84" s="112"/>
      <c r="O84" s="112"/>
      <c r="P84" s="103"/>
      <c r="Q84" s="103"/>
    </row>
    <row r="85" s="105" customFormat="1" ht="45" spans="1:17">
      <c r="A85" s="111">
        <v>84</v>
      </c>
      <c r="B85" s="112" t="s">
        <v>2033</v>
      </c>
      <c r="C85" s="120" t="s">
        <v>2034</v>
      </c>
      <c r="D85" s="120" t="s">
        <v>2018</v>
      </c>
      <c r="E85" s="113" t="s">
        <v>135</v>
      </c>
      <c r="F85" s="120">
        <v>26.74</v>
      </c>
      <c r="G85" s="111" t="s">
        <v>12</v>
      </c>
      <c r="H85" s="111" t="s">
        <v>12</v>
      </c>
      <c r="I85" s="120">
        <v>1</v>
      </c>
      <c r="J85" s="120" t="s">
        <v>50</v>
      </c>
      <c r="K85" s="111"/>
      <c r="L85" s="113"/>
      <c r="M85" s="120" t="s">
        <v>2015</v>
      </c>
      <c r="N85" s="112"/>
      <c r="O85" s="112"/>
      <c r="P85" s="103"/>
      <c r="Q85" s="103"/>
    </row>
    <row r="86" s="105" customFormat="1" ht="45" spans="1:17">
      <c r="A86" s="111">
        <v>85</v>
      </c>
      <c r="B86" s="112" t="s">
        <v>2035</v>
      </c>
      <c r="C86" s="121" t="s">
        <v>2036</v>
      </c>
      <c r="D86" s="121" t="s">
        <v>2037</v>
      </c>
      <c r="E86" s="113"/>
      <c r="F86" s="121">
        <v>30.85</v>
      </c>
      <c r="G86" s="111" t="s">
        <v>12</v>
      </c>
      <c r="H86" s="111" t="s">
        <v>12</v>
      </c>
      <c r="I86" s="121">
        <v>0.02</v>
      </c>
      <c r="J86" s="121" t="s">
        <v>2038</v>
      </c>
      <c r="K86" s="111"/>
      <c r="L86" s="113"/>
      <c r="M86" s="121" t="s">
        <v>2015</v>
      </c>
      <c r="N86" s="112"/>
      <c r="O86" s="112"/>
      <c r="P86" s="103"/>
      <c r="Q86" s="103"/>
    </row>
    <row r="87" s="105" customFormat="1" ht="45" spans="1:17">
      <c r="A87" s="111">
        <v>86</v>
      </c>
      <c r="B87" s="112" t="s">
        <v>2039</v>
      </c>
      <c r="C87" s="120" t="s">
        <v>2040</v>
      </c>
      <c r="D87" s="120" t="s">
        <v>2025</v>
      </c>
      <c r="E87" s="113" t="s">
        <v>135</v>
      </c>
      <c r="F87" s="120">
        <v>16.75</v>
      </c>
      <c r="G87" s="111" t="s">
        <v>12</v>
      </c>
      <c r="H87" s="111" t="s">
        <v>12</v>
      </c>
      <c r="I87" s="120">
        <v>1</v>
      </c>
      <c r="J87" s="120" t="s">
        <v>50</v>
      </c>
      <c r="K87" s="111"/>
      <c r="L87" s="113"/>
      <c r="M87" s="120" t="s">
        <v>2015</v>
      </c>
      <c r="N87" s="112"/>
      <c r="O87" s="112"/>
      <c r="P87" s="103"/>
      <c r="Q87" s="103"/>
    </row>
    <row r="88" s="105" customFormat="1" ht="45" spans="1:17">
      <c r="A88" s="111">
        <v>87</v>
      </c>
      <c r="B88" s="112" t="s">
        <v>2041</v>
      </c>
      <c r="C88" s="121" t="s">
        <v>2042</v>
      </c>
      <c r="D88" s="121" t="s">
        <v>2021</v>
      </c>
      <c r="E88" s="113" t="s">
        <v>120</v>
      </c>
      <c r="F88" s="121">
        <v>11.3</v>
      </c>
      <c r="G88" s="111" t="s">
        <v>12</v>
      </c>
      <c r="H88" s="111" t="s">
        <v>12</v>
      </c>
      <c r="I88" s="121">
        <v>1</v>
      </c>
      <c r="J88" s="121" t="s">
        <v>50</v>
      </c>
      <c r="K88" s="111"/>
      <c r="L88" s="113"/>
      <c r="M88" s="121" t="s">
        <v>2043</v>
      </c>
      <c r="N88" s="112"/>
      <c r="O88" s="112"/>
      <c r="P88" s="103"/>
      <c r="Q88" s="103"/>
    </row>
    <row r="89" s="105" customFormat="1" ht="45" spans="1:17">
      <c r="A89" s="111">
        <v>88</v>
      </c>
      <c r="B89" s="112" t="s">
        <v>2044</v>
      </c>
      <c r="C89" s="120" t="s">
        <v>2045</v>
      </c>
      <c r="D89" s="120" t="s">
        <v>2037</v>
      </c>
      <c r="E89" s="113"/>
      <c r="F89" s="120">
        <v>30.85</v>
      </c>
      <c r="G89" s="111" t="s">
        <v>12</v>
      </c>
      <c r="H89" s="111" t="s">
        <v>12</v>
      </c>
      <c r="I89" s="120">
        <v>0.02</v>
      </c>
      <c r="J89" s="120" t="s">
        <v>2038</v>
      </c>
      <c r="K89" s="111"/>
      <c r="L89" s="113"/>
      <c r="M89" s="120" t="s">
        <v>2015</v>
      </c>
      <c r="N89" s="112"/>
      <c r="O89" s="112"/>
      <c r="P89" s="103"/>
      <c r="Q89" s="103"/>
    </row>
    <row r="90" s="105" customFormat="1" ht="45" spans="1:17">
      <c r="A90" s="111">
        <v>89</v>
      </c>
      <c r="B90" s="112" t="s">
        <v>2046</v>
      </c>
      <c r="C90" s="120" t="s">
        <v>2047</v>
      </c>
      <c r="D90" s="120" t="s">
        <v>2014</v>
      </c>
      <c r="E90" s="113" t="s">
        <v>135</v>
      </c>
      <c r="F90" s="120">
        <v>12.98</v>
      </c>
      <c r="G90" s="111" t="s">
        <v>12</v>
      </c>
      <c r="H90" s="111" t="s">
        <v>12</v>
      </c>
      <c r="I90" s="120">
        <v>1</v>
      </c>
      <c r="J90" s="120" t="s">
        <v>50</v>
      </c>
      <c r="K90" s="111"/>
      <c r="L90" s="113"/>
      <c r="M90" s="120" t="s">
        <v>2015</v>
      </c>
      <c r="N90" s="112"/>
      <c r="O90" s="112"/>
      <c r="P90" s="103"/>
      <c r="Q90" s="103"/>
    </row>
    <row r="91" s="105" customFormat="1" ht="45" spans="1:17">
      <c r="A91" s="111">
        <v>90</v>
      </c>
      <c r="B91" s="112" t="s">
        <v>2048</v>
      </c>
      <c r="C91" s="121" t="s">
        <v>2049</v>
      </c>
      <c r="D91" s="121" t="s">
        <v>2018</v>
      </c>
      <c r="E91" s="113" t="s">
        <v>135</v>
      </c>
      <c r="F91" s="121">
        <v>26.74</v>
      </c>
      <c r="G91" s="111" t="s">
        <v>12</v>
      </c>
      <c r="H91" s="111" t="s">
        <v>12</v>
      </c>
      <c r="I91" s="121">
        <v>1</v>
      </c>
      <c r="J91" s="121" t="s">
        <v>50</v>
      </c>
      <c r="K91" s="111"/>
      <c r="L91" s="113"/>
      <c r="M91" s="121" t="s">
        <v>2015</v>
      </c>
      <c r="N91" s="112"/>
      <c r="O91" s="112"/>
      <c r="P91" s="103"/>
      <c r="Q91" s="103"/>
    </row>
    <row r="92" s="105" customFormat="1" ht="45" spans="1:17">
      <c r="A92" s="111">
        <v>91</v>
      </c>
      <c r="B92" s="112" t="s">
        <v>2050</v>
      </c>
      <c r="C92" s="120" t="s">
        <v>2051</v>
      </c>
      <c r="D92" s="120" t="s">
        <v>2052</v>
      </c>
      <c r="E92" s="113" t="s">
        <v>135</v>
      </c>
      <c r="F92" s="120">
        <v>68.44</v>
      </c>
      <c r="G92" s="111" t="s">
        <v>12</v>
      </c>
      <c r="H92" s="111" t="s">
        <v>12</v>
      </c>
      <c r="I92" s="120">
        <v>1</v>
      </c>
      <c r="J92" s="120" t="s">
        <v>50</v>
      </c>
      <c r="K92" s="111"/>
      <c r="L92" s="113"/>
      <c r="M92" s="120" t="s">
        <v>2053</v>
      </c>
      <c r="N92" s="112"/>
      <c r="O92" s="112"/>
      <c r="P92" s="103"/>
      <c r="Q92" s="103"/>
    </row>
    <row r="93" s="105" customFormat="1" ht="45" spans="1:17">
      <c r="A93" s="111">
        <v>92</v>
      </c>
      <c r="B93" s="112" t="s">
        <v>2054</v>
      </c>
      <c r="C93" s="120" t="s">
        <v>2055</v>
      </c>
      <c r="D93" s="120" t="s">
        <v>2014</v>
      </c>
      <c r="E93" s="113" t="s">
        <v>135</v>
      </c>
      <c r="F93" s="120">
        <v>12.98</v>
      </c>
      <c r="G93" s="111" t="s">
        <v>12</v>
      </c>
      <c r="H93" s="111" t="s">
        <v>12</v>
      </c>
      <c r="I93" s="120">
        <v>1</v>
      </c>
      <c r="J93" s="120" t="s">
        <v>50</v>
      </c>
      <c r="K93" s="111"/>
      <c r="L93" s="113"/>
      <c r="M93" s="120" t="s">
        <v>2015</v>
      </c>
      <c r="N93" s="112"/>
      <c r="O93" s="112"/>
      <c r="P93" s="103"/>
      <c r="Q93" s="103"/>
    </row>
    <row r="94" s="105" customFormat="1" ht="45" spans="1:17">
      <c r="A94" s="111">
        <v>93</v>
      </c>
      <c r="B94" s="112" t="s">
        <v>2056</v>
      </c>
      <c r="C94" s="121" t="s">
        <v>2057</v>
      </c>
      <c r="D94" s="121" t="s">
        <v>2014</v>
      </c>
      <c r="E94" s="113" t="s">
        <v>135</v>
      </c>
      <c r="F94" s="121">
        <v>12.98</v>
      </c>
      <c r="G94" s="111" t="s">
        <v>12</v>
      </c>
      <c r="H94" s="111" t="s">
        <v>12</v>
      </c>
      <c r="I94" s="121">
        <v>1</v>
      </c>
      <c r="J94" s="121" t="s">
        <v>50</v>
      </c>
      <c r="K94" s="111"/>
      <c r="L94" s="113"/>
      <c r="M94" s="121" t="s">
        <v>2015</v>
      </c>
      <c r="N94" s="112"/>
      <c r="O94" s="112"/>
      <c r="P94" s="103"/>
      <c r="Q94" s="103"/>
    </row>
    <row r="95" s="105" customFormat="1" ht="45" spans="1:17">
      <c r="A95" s="111">
        <v>94</v>
      </c>
      <c r="B95" s="112" t="s">
        <v>2058</v>
      </c>
      <c r="C95" s="120" t="s">
        <v>2059</v>
      </c>
      <c r="D95" s="120" t="s">
        <v>2018</v>
      </c>
      <c r="E95" s="113" t="s">
        <v>135</v>
      </c>
      <c r="F95" s="120">
        <v>26.74</v>
      </c>
      <c r="G95" s="111" t="s">
        <v>12</v>
      </c>
      <c r="H95" s="111" t="s">
        <v>12</v>
      </c>
      <c r="I95" s="120">
        <v>1</v>
      </c>
      <c r="J95" s="120" t="s">
        <v>50</v>
      </c>
      <c r="K95" s="111"/>
      <c r="L95" s="113"/>
      <c r="M95" s="120" t="s">
        <v>2015</v>
      </c>
      <c r="N95" s="112"/>
      <c r="O95" s="112"/>
      <c r="P95" s="103"/>
      <c r="Q95" s="103"/>
    </row>
    <row r="96" s="105" customFormat="1" ht="45" spans="1:17">
      <c r="A96" s="111">
        <v>95</v>
      </c>
      <c r="B96" s="112" t="s">
        <v>2060</v>
      </c>
      <c r="C96" s="121" t="s">
        <v>2061</v>
      </c>
      <c r="D96" s="121" t="s">
        <v>2052</v>
      </c>
      <c r="E96" s="113" t="s">
        <v>135</v>
      </c>
      <c r="F96" s="121">
        <v>66</v>
      </c>
      <c r="G96" s="111" t="s">
        <v>12</v>
      </c>
      <c r="H96" s="111" t="s">
        <v>12</v>
      </c>
      <c r="I96" s="121">
        <v>1</v>
      </c>
      <c r="J96" s="121" t="s">
        <v>50</v>
      </c>
      <c r="K96" s="111"/>
      <c r="L96" s="113"/>
      <c r="M96" s="121" t="s">
        <v>2053</v>
      </c>
      <c r="N96" s="112"/>
      <c r="O96" s="112"/>
      <c r="P96" s="103"/>
      <c r="Q96" s="103"/>
    </row>
    <row r="97" s="105" customFormat="1" ht="45" spans="1:17">
      <c r="A97" s="111">
        <v>96</v>
      </c>
      <c r="B97" s="112" t="s">
        <v>2062</v>
      </c>
      <c r="C97" s="120" t="s">
        <v>2063</v>
      </c>
      <c r="D97" s="120" t="s">
        <v>2021</v>
      </c>
      <c r="E97" s="113" t="s">
        <v>120</v>
      </c>
      <c r="F97" s="120">
        <v>49.77</v>
      </c>
      <c r="G97" s="111" t="s">
        <v>12</v>
      </c>
      <c r="H97" s="111" t="s">
        <v>12</v>
      </c>
      <c r="I97" s="120">
        <v>2</v>
      </c>
      <c r="J97" s="120" t="s">
        <v>50</v>
      </c>
      <c r="K97" s="111"/>
      <c r="L97" s="113"/>
      <c r="M97" s="120" t="s">
        <v>2064</v>
      </c>
      <c r="N97" s="112"/>
      <c r="O97" s="112"/>
      <c r="P97" s="103"/>
      <c r="Q97" s="103"/>
    </row>
    <row r="98" s="105" customFormat="1" ht="45" spans="1:17">
      <c r="A98" s="111">
        <v>97</v>
      </c>
      <c r="B98" s="112" t="s">
        <v>2065</v>
      </c>
      <c r="C98" s="120" t="s">
        <v>2066</v>
      </c>
      <c r="D98" s="120" t="s">
        <v>2014</v>
      </c>
      <c r="E98" s="113" t="s">
        <v>135</v>
      </c>
      <c r="F98" s="120">
        <v>12.11</v>
      </c>
      <c r="G98" s="111" t="s">
        <v>12</v>
      </c>
      <c r="H98" s="111" t="s">
        <v>12</v>
      </c>
      <c r="I98" s="120">
        <v>1</v>
      </c>
      <c r="J98" s="120" t="s">
        <v>50</v>
      </c>
      <c r="K98" s="111"/>
      <c r="L98" s="113"/>
      <c r="M98" s="120" t="s">
        <v>2015</v>
      </c>
      <c r="N98" s="112"/>
      <c r="O98" s="112"/>
      <c r="P98" s="103"/>
      <c r="Q98" s="103"/>
    </row>
    <row r="99" s="105" customFormat="1" ht="45" spans="1:17">
      <c r="A99" s="111">
        <v>98</v>
      </c>
      <c r="B99" s="112" t="s">
        <v>2067</v>
      </c>
      <c r="C99" s="121" t="s">
        <v>2068</v>
      </c>
      <c r="D99" s="121" t="s">
        <v>2018</v>
      </c>
      <c r="E99" s="113" t="s">
        <v>135</v>
      </c>
      <c r="F99" s="121">
        <v>23.18</v>
      </c>
      <c r="G99" s="111" t="s">
        <v>12</v>
      </c>
      <c r="H99" s="111" t="s">
        <v>12</v>
      </c>
      <c r="I99" s="121">
        <v>1</v>
      </c>
      <c r="J99" s="121" t="s">
        <v>50</v>
      </c>
      <c r="K99" s="111"/>
      <c r="L99" s="113"/>
      <c r="M99" s="121" t="s">
        <v>2015</v>
      </c>
      <c r="N99" s="112"/>
      <c r="O99" s="112"/>
      <c r="P99" s="103"/>
      <c r="Q99" s="103"/>
    </row>
    <row r="100" s="105" customFormat="1" ht="45" spans="1:17">
      <c r="A100" s="111">
        <v>99</v>
      </c>
      <c r="B100" s="112" t="s">
        <v>2069</v>
      </c>
      <c r="C100" s="120" t="s">
        <v>2070</v>
      </c>
      <c r="D100" s="120" t="s">
        <v>2025</v>
      </c>
      <c r="E100" s="113" t="s">
        <v>135</v>
      </c>
      <c r="F100" s="120">
        <v>16.75</v>
      </c>
      <c r="G100" s="111" t="s">
        <v>12</v>
      </c>
      <c r="H100" s="111" t="s">
        <v>12</v>
      </c>
      <c r="I100" s="120">
        <v>1</v>
      </c>
      <c r="J100" s="120" t="s">
        <v>50</v>
      </c>
      <c r="K100" s="111"/>
      <c r="L100" s="113"/>
      <c r="M100" s="120" t="s">
        <v>2015</v>
      </c>
      <c r="N100" s="112"/>
      <c r="O100" s="112"/>
      <c r="P100" s="103"/>
      <c r="Q100" s="103"/>
    </row>
    <row r="101" s="105" customFormat="1" ht="45" spans="1:17">
      <c r="A101" s="111">
        <v>100</v>
      </c>
      <c r="B101" s="112" t="s">
        <v>2071</v>
      </c>
      <c r="C101" s="121" t="s">
        <v>2072</v>
      </c>
      <c r="D101" s="121" t="s">
        <v>2014</v>
      </c>
      <c r="E101" s="113" t="s">
        <v>135</v>
      </c>
      <c r="F101" s="121">
        <v>12.98</v>
      </c>
      <c r="G101" s="111" t="s">
        <v>12</v>
      </c>
      <c r="H101" s="111" t="s">
        <v>12</v>
      </c>
      <c r="I101" s="121">
        <v>1</v>
      </c>
      <c r="J101" s="121" t="s">
        <v>50</v>
      </c>
      <c r="K101" s="111"/>
      <c r="L101" s="113"/>
      <c r="M101" s="121" t="s">
        <v>2015</v>
      </c>
      <c r="N101" s="112"/>
      <c r="O101" s="112"/>
      <c r="P101" s="103"/>
      <c r="Q101" s="103"/>
    </row>
    <row r="102" s="105" customFormat="1" ht="45" spans="1:17">
      <c r="A102" s="111">
        <v>101</v>
      </c>
      <c r="B102" s="112" t="s">
        <v>2073</v>
      </c>
      <c r="C102" s="120" t="s">
        <v>2074</v>
      </c>
      <c r="D102" s="120" t="s">
        <v>2018</v>
      </c>
      <c r="E102" s="113" t="s">
        <v>135</v>
      </c>
      <c r="F102" s="120">
        <v>26.74</v>
      </c>
      <c r="G102" s="111" t="s">
        <v>12</v>
      </c>
      <c r="H102" s="111" t="s">
        <v>12</v>
      </c>
      <c r="I102" s="120">
        <v>1</v>
      </c>
      <c r="J102" s="120" t="s">
        <v>50</v>
      </c>
      <c r="K102" s="111"/>
      <c r="L102" s="113"/>
      <c r="M102" s="120" t="s">
        <v>2015</v>
      </c>
      <c r="N102" s="112"/>
      <c r="O102" s="112"/>
      <c r="P102" s="103"/>
      <c r="Q102" s="103"/>
    </row>
    <row r="103" s="105" customFormat="1" ht="45" spans="1:17">
      <c r="A103" s="111">
        <v>102</v>
      </c>
      <c r="B103" s="112" t="s">
        <v>2075</v>
      </c>
      <c r="C103" s="120" t="s">
        <v>2076</v>
      </c>
      <c r="D103" s="120" t="s">
        <v>2077</v>
      </c>
      <c r="E103" s="113" t="s">
        <v>135</v>
      </c>
      <c r="F103" s="120">
        <v>10.89</v>
      </c>
      <c r="G103" s="111" t="s">
        <v>12</v>
      </c>
      <c r="H103" s="111" t="s">
        <v>12</v>
      </c>
      <c r="I103" s="120">
        <v>1</v>
      </c>
      <c r="J103" s="120" t="s">
        <v>50</v>
      </c>
      <c r="K103" s="111"/>
      <c r="L103" s="113"/>
      <c r="M103" s="120" t="s">
        <v>2015</v>
      </c>
      <c r="N103" s="112"/>
      <c r="O103" s="112"/>
      <c r="P103" s="103"/>
      <c r="Q103" s="103"/>
    </row>
    <row r="104" s="105" customFormat="1" ht="45" spans="1:17">
      <c r="A104" s="111">
        <v>103</v>
      </c>
      <c r="B104" s="112" t="s">
        <v>2078</v>
      </c>
      <c r="C104" s="121" t="s">
        <v>2079</v>
      </c>
      <c r="D104" s="121" t="s">
        <v>2080</v>
      </c>
      <c r="E104" s="113" t="s">
        <v>135</v>
      </c>
      <c r="F104" s="121">
        <v>22.88</v>
      </c>
      <c r="G104" s="111" t="s">
        <v>12</v>
      </c>
      <c r="H104" s="111" t="s">
        <v>12</v>
      </c>
      <c r="I104" s="121">
        <v>1</v>
      </c>
      <c r="J104" s="121" t="s">
        <v>50</v>
      </c>
      <c r="K104" s="111"/>
      <c r="L104" s="113"/>
      <c r="M104" s="121" t="s">
        <v>2015</v>
      </c>
      <c r="N104" s="112"/>
      <c r="O104" s="112"/>
      <c r="P104" s="103"/>
      <c r="Q104" s="103"/>
    </row>
    <row r="105" s="105" customFormat="1" ht="45" spans="1:17">
      <c r="A105" s="111">
        <v>104</v>
      </c>
      <c r="B105" s="112" t="s">
        <v>2081</v>
      </c>
      <c r="C105" s="120" t="s">
        <v>2082</v>
      </c>
      <c r="D105" s="120" t="s">
        <v>2021</v>
      </c>
      <c r="E105" s="113" t="s">
        <v>120</v>
      </c>
      <c r="F105" s="120">
        <v>31.12</v>
      </c>
      <c r="G105" s="111" t="s">
        <v>12</v>
      </c>
      <c r="H105" s="111" t="s">
        <v>12</v>
      </c>
      <c r="I105" s="120">
        <v>3</v>
      </c>
      <c r="J105" s="120" t="s">
        <v>50</v>
      </c>
      <c r="K105" s="111"/>
      <c r="L105" s="113"/>
      <c r="M105" s="120" t="s">
        <v>2043</v>
      </c>
      <c r="N105" s="112"/>
      <c r="O105" s="112"/>
      <c r="P105" s="103"/>
      <c r="Q105" s="103"/>
    </row>
    <row r="106" s="105" customFormat="1" spans="1:17">
      <c r="A106" s="106"/>
      <c r="B106" s="103"/>
      <c r="C106" s="106"/>
      <c r="D106" s="103"/>
      <c r="E106" s="107"/>
      <c r="F106" s="81">
        <f>SUM(F2:F105)</f>
        <v>124331.26</v>
      </c>
      <c r="G106" s="81">
        <f>SUM(G2:G105)</f>
        <v>21079.16</v>
      </c>
      <c r="H106" s="106"/>
      <c r="I106" s="106"/>
      <c r="J106" s="106"/>
      <c r="K106" s="106"/>
      <c r="L106" s="107"/>
      <c r="M106" s="103"/>
      <c r="N106" s="103"/>
      <c r="O106" s="103"/>
      <c r="P106" s="103"/>
      <c r="Q106" s="103"/>
    </row>
    <row r="107" s="105" customFormat="1" spans="1:17">
      <c r="A107" s="106"/>
      <c r="B107" s="103"/>
      <c r="C107" s="106"/>
      <c r="D107" s="103"/>
      <c r="E107" s="107"/>
      <c r="F107" s="106"/>
      <c r="G107" s="106"/>
      <c r="H107" s="106"/>
      <c r="I107" s="106"/>
      <c r="J107" s="106"/>
      <c r="K107" s="106"/>
      <c r="L107" s="107"/>
      <c r="M107" s="103"/>
      <c r="N107" s="103"/>
      <c r="O107" s="103"/>
      <c r="P107" s="103"/>
      <c r="Q107" s="103"/>
    </row>
    <row r="108" s="105" customFormat="1" spans="1:17">
      <c r="A108" s="106"/>
      <c r="B108" s="103"/>
      <c r="C108" s="106"/>
      <c r="D108" s="103"/>
      <c r="E108" s="107"/>
      <c r="F108" s="106"/>
      <c r="G108" s="106"/>
      <c r="H108" s="106"/>
      <c r="I108" s="106"/>
      <c r="J108" s="106"/>
      <c r="K108" s="106"/>
      <c r="L108" s="107"/>
      <c r="M108" s="103"/>
      <c r="N108" s="103"/>
      <c r="O108" s="103"/>
      <c r="P108" s="103"/>
      <c r="Q108" s="103"/>
    </row>
    <row r="109" s="105" customFormat="1" spans="1:17">
      <c r="A109" s="106"/>
      <c r="B109" s="103"/>
      <c r="C109" s="106"/>
      <c r="D109" s="103"/>
      <c r="E109" s="107"/>
      <c r="F109" s="106"/>
      <c r="G109" s="106"/>
      <c r="H109" s="106"/>
      <c r="I109" s="106"/>
      <c r="J109" s="106"/>
      <c r="K109" s="106"/>
      <c r="L109" s="107"/>
      <c r="M109" s="103"/>
      <c r="N109" s="103"/>
      <c r="O109" s="103"/>
      <c r="P109" s="103"/>
      <c r="Q109" s="103"/>
    </row>
    <row r="110" s="105" customFormat="1" spans="1:17">
      <c r="A110" s="106"/>
      <c r="B110" s="103"/>
      <c r="C110" s="106"/>
      <c r="D110" s="103"/>
      <c r="E110" s="107"/>
      <c r="F110" s="106"/>
      <c r="G110" s="106"/>
      <c r="H110" s="106"/>
      <c r="I110" s="106"/>
      <c r="J110" s="106"/>
      <c r="K110" s="106"/>
      <c r="L110" s="107"/>
      <c r="M110" s="103"/>
      <c r="N110" s="103"/>
      <c r="O110" s="103"/>
      <c r="P110" s="103"/>
      <c r="Q110" s="103"/>
    </row>
    <row r="111" s="105" customFormat="1" spans="1:17">
      <c r="A111" s="106"/>
      <c r="B111" s="103"/>
      <c r="C111" s="106"/>
      <c r="D111" s="103"/>
      <c r="E111" s="107"/>
      <c r="F111" s="106"/>
      <c r="G111" s="106"/>
      <c r="H111" s="106"/>
      <c r="I111" s="106"/>
      <c r="J111" s="106"/>
      <c r="K111" s="106"/>
      <c r="L111" s="107"/>
      <c r="M111" s="103"/>
      <c r="N111" s="103"/>
      <c r="O111" s="103"/>
      <c r="P111" s="103"/>
      <c r="Q111" s="103"/>
    </row>
    <row r="112" s="105" customFormat="1" spans="1:17">
      <c r="A112" s="106"/>
      <c r="B112" s="103"/>
      <c r="C112" s="106"/>
      <c r="D112" s="103"/>
      <c r="E112" s="107"/>
      <c r="F112" s="106"/>
      <c r="G112" s="106"/>
      <c r="H112" s="106"/>
      <c r="I112" s="106"/>
      <c r="J112" s="106"/>
      <c r="K112" s="106"/>
      <c r="L112" s="107"/>
      <c r="M112" s="103"/>
      <c r="N112" s="103"/>
      <c r="O112" s="103"/>
      <c r="P112" s="103"/>
      <c r="Q112" s="103"/>
    </row>
    <row r="113" s="105" customFormat="1" spans="1:17">
      <c r="A113" s="106"/>
      <c r="B113" s="103"/>
      <c r="C113" s="106"/>
      <c r="D113" s="103"/>
      <c r="E113" s="107"/>
      <c r="F113" s="106"/>
      <c r="G113" s="106"/>
      <c r="H113" s="106"/>
      <c r="I113" s="106"/>
      <c r="J113" s="106"/>
      <c r="K113" s="106"/>
      <c r="L113" s="107"/>
      <c r="M113" s="103"/>
      <c r="N113" s="103"/>
      <c r="O113" s="103"/>
      <c r="P113" s="103"/>
      <c r="Q113" s="103"/>
    </row>
    <row r="114" s="105" customFormat="1" spans="1:17">
      <c r="A114" s="106"/>
      <c r="B114" s="103"/>
      <c r="C114" s="106"/>
      <c r="D114" s="103"/>
      <c r="E114" s="107"/>
      <c r="F114" s="106"/>
      <c r="G114" s="106"/>
      <c r="H114" s="106"/>
      <c r="I114" s="106"/>
      <c r="J114" s="106"/>
      <c r="K114" s="106"/>
      <c r="L114" s="107"/>
      <c r="M114" s="103"/>
      <c r="N114" s="103"/>
      <c r="O114" s="103"/>
      <c r="P114" s="103"/>
      <c r="Q114" s="103"/>
    </row>
    <row r="115" s="105" customFormat="1" spans="1:17">
      <c r="A115" s="106"/>
      <c r="B115" s="103"/>
      <c r="C115" s="106"/>
      <c r="D115" s="103"/>
      <c r="E115" s="107"/>
      <c r="F115" s="106"/>
      <c r="G115" s="106"/>
      <c r="H115" s="106"/>
      <c r="I115" s="106"/>
      <c r="J115" s="106"/>
      <c r="K115" s="106"/>
      <c r="L115" s="107"/>
      <c r="M115" s="103"/>
      <c r="N115" s="103"/>
      <c r="O115" s="103"/>
      <c r="P115" s="103"/>
      <c r="Q115" s="103"/>
    </row>
    <row r="116" s="105" customFormat="1" spans="1:17">
      <c r="A116" s="106"/>
      <c r="B116" s="103"/>
      <c r="C116" s="106"/>
      <c r="D116" s="103"/>
      <c r="E116" s="107"/>
      <c r="F116" s="106"/>
      <c r="G116" s="106"/>
      <c r="H116" s="106"/>
      <c r="I116" s="106"/>
      <c r="J116" s="106"/>
      <c r="K116" s="106"/>
      <c r="L116" s="107"/>
      <c r="M116" s="103"/>
      <c r="N116" s="103"/>
      <c r="O116" s="103"/>
      <c r="P116" s="103"/>
      <c r="Q116" s="103"/>
    </row>
    <row r="117" s="105" customFormat="1" spans="1:17">
      <c r="A117" s="106"/>
      <c r="B117" s="103"/>
      <c r="C117" s="106"/>
      <c r="D117" s="103"/>
      <c r="E117" s="107"/>
      <c r="F117" s="106"/>
      <c r="G117" s="106"/>
      <c r="H117" s="106"/>
      <c r="I117" s="106"/>
      <c r="J117" s="106"/>
      <c r="K117" s="106"/>
      <c r="L117" s="107"/>
      <c r="M117" s="103"/>
      <c r="N117" s="103"/>
      <c r="O117" s="103"/>
      <c r="P117" s="103"/>
      <c r="Q117" s="103"/>
    </row>
    <row r="118" s="105" customFormat="1" spans="1:17">
      <c r="A118" s="106"/>
      <c r="B118" s="103"/>
      <c r="C118" s="106"/>
      <c r="D118" s="103"/>
      <c r="E118" s="107"/>
      <c r="F118" s="106"/>
      <c r="G118" s="106"/>
      <c r="H118" s="106"/>
      <c r="I118" s="106"/>
      <c r="J118" s="106"/>
      <c r="K118" s="106"/>
      <c r="L118" s="107"/>
      <c r="M118" s="103"/>
      <c r="N118" s="103"/>
      <c r="O118" s="103"/>
      <c r="P118" s="103"/>
      <c r="Q118" s="103"/>
    </row>
    <row r="119" s="105" customFormat="1" spans="1:17">
      <c r="A119" s="106"/>
      <c r="B119" s="103"/>
      <c r="C119" s="106"/>
      <c r="D119" s="103"/>
      <c r="E119" s="107"/>
      <c r="F119" s="106"/>
      <c r="G119" s="106"/>
      <c r="H119" s="106"/>
      <c r="I119" s="106"/>
      <c r="J119" s="106"/>
      <c r="K119" s="106"/>
      <c r="L119" s="107"/>
      <c r="M119" s="103"/>
      <c r="N119" s="103"/>
      <c r="O119" s="103"/>
      <c r="P119" s="103"/>
      <c r="Q119" s="103"/>
    </row>
    <row r="120" s="105" customFormat="1" spans="1:17">
      <c r="A120" s="106"/>
      <c r="B120" s="103"/>
      <c r="C120" s="106"/>
      <c r="D120" s="103"/>
      <c r="E120" s="107"/>
      <c r="F120" s="106"/>
      <c r="G120" s="106"/>
      <c r="H120" s="106"/>
      <c r="I120" s="106"/>
      <c r="J120" s="106"/>
      <c r="K120" s="106"/>
      <c r="L120" s="107"/>
      <c r="M120" s="103"/>
      <c r="N120" s="103"/>
      <c r="O120" s="103"/>
      <c r="P120" s="103"/>
      <c r="Q120" s="103"/>
    </row>
    <row r="121" s="105" customFormat="1" spans="1:17">
      <c r="A121" s="106"/>
      <c r="B121" s="103"/>
      <c r="C121" s="106"/>
      <c r="D121" s="103"/>
      <c r="E121" s="107"/>
      <c r="F121" s="106"/>
      <c r="G121" s="106"/>
      <c r="H121" s="106"/>
      <c r="I121" s="106"/>
      <c r="J121" s="106"/>
      <c r="K121" s="106"/>
      <c r="L121" s="107"/>
      <c r="M121" s="103"/>
      <c r="N121" s="103"/>
      <c r="O121" s="103"/>
      <c r="P121" s="103"/>
      <c r="Q121" s="103"/>
    </row>
    <row r="122" s="105" customFormat="1" spans="1:17">
      <c r="A122" s="106"/>
      <c r="B122" s="103"/>
      <c r="C122" s="106"/>
      <c r="D122" s="103"/>
      <c r="E122" s="107"/>
      <c r="F122" s="106"/>
      <c r="G122" s="106"/>
      <c r="H122" s="106"/>
      <c r="I122" s="106"/>
      <c r="J122" s="106"/>
      <c r="K122" s="106"/>
      <c r="L122" s="107"/>
      <c r="M122" s="103"/>
      <c r="N122" s="103"/>
      <c r="O122" s="103"/>
      <c r="P122" s="103"/>
      <c r="Q122" s="103"/>
    </row>
    <row r="123" s="105" customFormat="1" spans="1:17">
      <c r="A123" s="106"/>
      <c r="B123" s="103"/>
      <c r="C123" s="106"/>
      <c r="D123" s="103"/>
      <c r="E123" s="107"/>
      <c r="F123" s="106"/>
      <c r="G123" s="106"/>
      <c r="H123" s="106"/>
      <c r="I123" s="106"/>
      <c r="J123" s="106"/>
      <c r="K123" s="106"/>
      <c r="L123" s="107"/>
      <c r="M123" s="103"/>
      <c r="N123" s="103"/>
      <c r="O123" s="103"/>
      <c r="P123" s="103"/>
      <c r="Q123" s="103"/>
    </row>
    <row r="124" s="105" customFormat="1" spans="1:17">
      <c r="A124" s="106"/>
      <c r="B124" s="103"/>
      <c r="C124" s="106"/>
      <c r="D124" s="103"/>
      <c r="E124" s="107"/>
      <c r="F124" s="106"/>
      <c r="G124" s="106"/>
      <c r="H124" s="106"/>
      <c r="I124" s="106"/>
      <c r="J124" s="106"/>
      <c r="K124" s="106"/>
      <c r="L124" s="107"/>
      <c r="M124" s="103"/>
      <c r="N124" s="103"/>
      <c r="O124" s="103"/>
      <c r="P124" s="103"/>
      <c r="Q124" s="103"/>
    </row>
    <row r="125" s="105" customFormat="1" spans="1:17">
      <c r="A125" s="106"/>
      <c r="B125" s="103"/>
      <c r="C125" s="106"/>
      <c r="D125" s="103"/>
      <c r="E125" s="107"/>
      <c r="F125" s="106"/>
      <c r="G125" s="106"/>
      <c r="H125" s="106"/>
      <c r="I125" s="106"/>
      <c r="J125" s="106"/>
      <c r="K125" s="106"/>
      <c r="L125" s="107"/>
      <c r="M125" s="103"/>
      <c r="N125" s="103"/>
      <c r="O125" s="103"/>
      <c r="P125" s="103"/>
      <c r="Q125" s="103"/>
    </row>
    <row r="126" s="105" customFormat="1" spans="1:17">
      <c r="A126" s="106"/>
      <c r="B126" s="103"/>
      <c r="C126" s="106"/>
      <c r="D126" s="103"/>
      <c r="E126" s="107"/>
      <c r="F126" s="106"/>
      <c r="G126" s="106"/>
      <c r="H126" s="106"/>
      <c r="I126" s="106"/>
      <c r="J126" s="106"/>
      <c r="K126" s="106"/>
      <c r="L126" s="107"/>
      <c r="M126" s="103"/>
      <c r="N126" s="103"/>
      <c r="O126" s="103"/>
      <c r="P126" s="103"/>
      <c r="Q126" s="103"/>
    </row>
    <row r="127" s="105" customFormat="1" spans="1:17">
      <c r="A127" s="106"/>
      <c r="B127" s="103"/>
      <c r="C127" s="106"/>
      <c r="D127" s="103"/>
      <c r="E127" s="107"/>
      <c r="F127" s="106"/>
      <c r="G127" s="106"/>
      <c r="H127" s="106"/>
      <c r="I127" s="106"/>
      <c r="J127" s="106"/>
      <c r="K127" s="106"/>
      <c r="L127" s="107"/>
      <c r="M127" s="103"/>
      <c r="N127" s="103"/>
      <c r="O127" s="103"/>
      <c r="P127" s="103"/>
      <c r="Q127" s="103"/>
    </row>
    <row r="128" s="105" customFormat="1" spans="1:17">
      <c r="A128" s="106"/>
      <c r="B128" s="103"/>
      <c r="C128" s="106"/>
      <c r="D128" s="103"/>
      <c r="E128" s="107"/>
      <c r="F128" s="106"/>
      <c r="G128" s="106"/>
      <c r="H128" s="106"/>
      <c r="I128" s="106"/>
      <c r="J128" s="106"/>
      <c r="K128" s="106"/>
      <c r="L128" s="107"/>
      <c r="M128" s="103"/>
      <c r="N128" s="103"/>
      <c r="O128" s="103"/>
      <c r="P128" s="103"/>
      <c r="Q128" s="103"/>
    </row>
    <row r="129" s="105" customFormat="1" spans="1:17">
      <c r="A129" s="106"/>
      <c r="B129" s="103"/>
      <c r="C129" s="106"/>
      <c r="D129" s="103"/>
      <c r="E129" s="107"/>
      <c r="F129" s="106"/>
      <c r="G129" s="106"/>
      <c r="H129" s="106"/>
      <c r="I129" s="106"/>
      <c r="J129" s="106"/>
      <c r="K129" s="106"/>
      <c r="L129" s="107"/>
      <c r="M129" s="103"/>
      <c r="N129" s="103"/>
      <c r="O129" s="103"/>
      <c r="P129" s="103"/>
      <c r="Q129" s="103"/>
    </row>
    <row r="130" s="105" customFormat="1" spans="1:17">
      <c r="A130" s="106"/>
      <c r="B130" s="103"/>
      <c r="C130" s="106"/>
      <c r="D130" s="103"/>
      <c r="E130" s="107"/>
      <c r="F130" s="106"/>
      <c r="G130" s="106"/>
      <c r="H130" s="106"/>
      <c r="I130" s="106"/>
      <c r="J130" s="106"/>
      <c r="K130" s="106"/>
      <c r="L130" s="107"/>
      <c r="M130" s="103"/>
      <c r="N130" s="103"/>
      <c r="O130" s="103"/>
      <c r="P130" s="103"/>
      <c r="Q130" s="103"/>
    </row>
    <row r="131" s="105" customFormat="1" spans="1:17">
      <c r="A131" s="106"/>
      <c r="B131" s="103"/>
      <c r="C131" s="106"/>
      <c r="D131" s="103"/>
      <c r="E131" s="107"/>
      <c r="F131" s="106"/>
      <c r="G131" s="106"/>
      <c r="H131" s="106"/>
      <c r="I131" s="106"/>
      <c r="J131" s="106"/>
      <c r="K131" s="106"/>
      <c r="L131" s="107"/>
      <c r="M131" s="103"/>
      <c r="N131" s="103"/>
      <c r="O131" s="103"/>
      <c r="P131" s="103"/>
      <c r="Q131" s="103"/>
    </row>
    <row r="132" s="105" customFormat="1" spans="1:17">
      <c r="A132" s="106"/>
      <c r="B132" s="103"/>
      <c r="C132" s="106"/>
      <c r="D132" s="103"/>
      <c r="E132" s="107"/>
      <c r="F132" s="106"/>
      <c r="G132" s="106"/>
      <c r="H132" s="106"/>
      <c r="I132" s="106"/>
      <c r="J132" s="106"/>
      <c r="K132" s="106"/>
      <c r="L132" s="107"/>
      <c r="M132" s="103"/>
      <c r="N132" s="103"/>
      <c r="O132" s="103"/>
      <c r="P132" s="103"/>
      <c r="Q132" s="103"/>
    </row>
    <row r="133" s="105" customFormat="1" spans="1:17">
      <c r="A133" s="106"/>
      <c r="B133" s="103"/>
      <c r="C133" s="106"/>
      <c r="D133" s="103"/>
      <c r="E133" s="107"/>
      <c r="F133" s="106"/>
      <c r="G133" s="106"/>
      <c r="H133" s="106"/>
      <c r="I133" s="106"/>
      <c r="J133" s="106"/>
      <c r="K133" s="106"/>
      <c r="L133" s="107"/>
      <c r="M133" s="103"/>
      <c r="N133" s="103"/>
      <c r="O133" s="103"/>
      <c r="P133" s="103"/>
      <c r="Q133" s="103"/>
    </row>
    <row r="134" s="105" customFormat="1" spans="1:17">
      <c r="A134" s="106"/>
      <c r="B134" s="103"/>
      <c r="C134" s="106"/>
      <c r="D134" s="103"/>
      <c r="E134" s="107"/>
      <c r="F134" s="106"/>
      <c r="G134" s="106"/>
      <c r="H134" s="106"/>
      <c r="I134" s="106"/>
      <c r="J134" s="106"/>
      <c r="K134" s="106"/>
      <c r="L134" s="107"/>
      <c r="M134" s="103"/>
      <c r="N134" s="103"/>
      <c r="O134" s="103"/>
      <c r="P134" s="103"/>
      <c r="Q134" s="103"/>
    </row>
    <row r="135" s="105" customFormat="1" spans="1:17">
      <c r="A135" s="106"/>
      <c r="B135" s="103"/>
      <c r="C135" s="106"/>
      <c r="D135" s="103"/>
      <c r="E135" s="107"/>
      <c r="F135" s="106"/>
      <c r="G135" s="106"/>
      <c r="H135" s="106"/>
      <c r="I135" s="106"/>
      <c r="J135" s="106"/>
      <c r="K135" s="106"/>
      <c r="L135" s="107"/>
      <c r="M135" s="103"/>
      <c r="N135" s="103"/>
      <c r="O135" s="103"/>
      <c r="P135" s="103"/>
      <c r="Q135" s="103"/>
    </row>
    <row r="136" s="105" customFormat="1" spans="1:17">
      <c r="A136" s="106"/>
      <c r="B136" s="103"/>
      <c r="C136" s="106"/>
      <c r="D136" s="103"/>
      <c r="E136" s="107"/>
      <c r="F136" s="106"/>
      <c r="G136" s="106"/>
      <c r="H136" s="106"/>
      <c r="I136" s="106"/>
      <c r="J136" s="106"/>
      <c r="K136" s="106"/>
      <c r="L136" s="107"/>
      <c r="M136" s="103"/>
      <c r="N136" s="103"/>
      <c r="O136" s="103"/>
      <c r="P136" s="103"/>
      <c r="Q136" s="103"/>
    </row>
    <row r="137" s="105" customFormat="1" spans="1:17">
      <c r="A137" s="106"/>
      <c r="B137" s="103"/>
      <c r="C137" s="106"/>
      <c r="D137" s="103"/>
      <c r="E137" s="107"/>
      <c r="F137" s="106"/>
      <c r="G137" s="106"/>
      <c r="H137" s="106"/>
      <c r="I137" s="106"/>
      <c r="J137" s="106"/>
      <c r="K137" s="106"/>
      <c r="L137" s="107"/>
      <c r="M137" s="103"/>
      <c r="N137" s="103"/>
      <c r="O137" s="103"/>
      <c r="P137" s="103"/>
      <c r="Q137" s="103"/>
    </row>
    <row r="138" s="105" customFormat="1" spans="1:17">
      <c r="A138" s="106"/>
      <c r="B138" s="103"/>
      <c r="C138" s="106"/>
      <c r="D138" s="103"/>
      <c r="E138" s="107"/>
      <c r="F138" s="106"/>
      <c r="G138" s="106"/>
      <c r="H138" s="106"/>
      <c r="I138" s="106"/>
      <c r="J138" s="106"/>
      <c r="K138" s="106"/>
      <c r="L138" s="107"/>
      <c r="M138" s="103"/>
      <c r="N138" s="103"/>
      <c r="O138" s="103"/>
      <c r="P138" s="103"/>
      <c r="Q138" s="103"/>
    </row>
    <row r="139" s="105" customFormat="1" spans="1:17">
      <c r="A139" s="106"/>
      <c r="B139" s="103"/>
      <c r="C139" s="106"/>
      <c r="D139" s="103"/>
      <c r="E139" s="107"/>
      <c r="F139" s="106"/>
      <c r="G139" s="106"/>
      <c r="H139" s="106"/>
      <c r="I139" s="106"/>
      <c r="J139" s="106"/>
      <c r="K139" s="106"/>
      <c r="L139" s="107"/>
      <c r="M139" s="103"/>
      <c r="N139" s="103"/>
      <c r="O139" s="103"/>
      <c r="P139" s="103"/>
      <c r="Q139" s="103"/>
    </row>
    <row r="140" s="105" customFormat="1" spans="1:17">
      <c r="A140" s="106"/>
      <c r="B140" s="103"/>
      <c r="C140" s="106"/>
      <c r="D140" s="103"/>
      <c r="E140" s="107"/>
      <c r="F140" s="106"/>
      <c r="G140" s="106"/>
      <c r="H140" s="106"/>
      <c r="I140" s="106"/>
      <c r="J140" s="106"/>
      <c r="K140" s="106"/>
      <c r="L140" s="107"/>
      <c r="M140" s="103"/>
      <c r="N140" s="103"/>
      <c r="O140" s="103"/>
      <c r="P140" s="103"/>
      <c r="Q140" s="103"/>
    </row>
    <row r="141" s="105" customFormat="1" spans="1:17">
      <c r="A141" s="106"/>
      <c r="B141" s="103"/>
      <c r="C141" s="106"/>
      <c r="D141" s="103"/>
      <c r="E141" s="107"/>
      <c r="F141" s="106"/>
      <c r="G141" s="106"/>
      <c r="H141" s="106"/>
      <c r="I141" s="106"/>
      <c r="J141" s="106"/>
      <c r="K141" s="106"/>
      <c r="L141" s="107"/>
      <c r="M141" s="103"/>
      <c r="N141" s="103"/>
      <c r="O141" s="103"/>
      <c r="P141" s="103"/>
      <c r="Q141" s="103"/>
    </row>
    <row r="142" s="105" customFormat="1" spans="1:17">
      <c r="A142" s="106"/>
      <c r="B142" s="103"/>
      <c r="C142" s="106"/>
      <c r="D142" s="103"/>
      <c r="E142" s="107"/>
      <c r="F142" s="106"/>
      <c r="G142" s="106"/>
      <c r="H142" s="106"/>
      <c r="I142" s="106"/>
      <c r="J142" s="106"/>
      <c r="K142" s="106"/>
      <c r="L142" s="107"/>
      <c r="M142" s="103"/>
      <c r="N142" s="103"/>
      <c r="O142" s="103"/>
      <c r="P142" s="103"/>
      <c r="Q142" s="103"/>
    </row>
    <row r="143" s="105" customFormat="1" spans="1:17">
      <c r="A143" s="106"/>
      <c r="B143" s="103"/>
      <c r="C143" s="106"/>
      <c r="D143" s="103"/>
      <c r="E143" s="107"/>
      <c r="F143" s="106"/>
      <c r="G143" s="106"/>
      <c r="H143" s="106"/>
      <c r="I143" s="106"/>
      <c r="J143" s="106"/>
      <c r="K143" s="106"/>
      <c r="L143" s="107"/>
      <c r="M143" s="103"/>
      <c r="N143" s="103"/>
      <c r="O143" s="103"/>
      <c r="P143" s="103"/>
      <c r="Q143" s="103"/>
    </row>
    <row r="144" s="105" customFormat="1" spans="1:17">
      <c r="A144" s="106"/>
      <c r="B144" s="103"/>
      <c r="C144" s="106"/>
      <c r="D144" s="103"/>
      <c r="E144" s="107"/>
      <c r="F144" s="106"/>
      <c r="G144" s="106"/>
      <c r="H144" s="106"/>
      <c r="I144" s="106"/>
      <c r="J144" s="106"/>
      <c r="K144" s="106"/>
      <c r="L144" s="107"/>
      <c r="M144" s="103"/>
      <c r="N144" s="103"/>
      <c r="O144" s="103"/>
      <c r="P144" s="103"/>
      <c r="Q144" s="103"/>
    </row>
    <row r="145" s="105" customFormat="1" spans="1:17">
      <c r="A145" s="106"/>
      <c r="B145" s="103"/>
      <c r="C145" s="106"/>
      <c r="D145" s="103"/>
      <c r="E145" s="107"/>
      <c r="F145" s="106"/>
      <c r="G145" s="106"/>
      <c r="H145" s="106"/>
      <c r="I145" s="106"/>
      <c r="J145" s="106"/>
      <c r="K145" s="106"/>
      <c r="L145" s="107"/>
      <c r="M145" s="103"/>
      <c r="N145" s="103"/>
      <c r="O145" s="103"/>
      <c r="P145" s="103"/>
      <c r="Q145" s="103"/>
    </row>
    <row r="146" s="105" customFormat="1" spans="1:17">
      <c r="A146" s="106"/>
      <c r="B146" s="103"/>
      <c r="C146" s="106"/>
      <c r="D146" s="103"/>
      <c r="E146" s="107"/>
      <c r="F146" s="106"/>
      <c r="G146" s="106"/>
      <c r="H146" s="106"/>
      <c r="I146" s="106"/>
      <c r="J146" s="106"/>
      <c r="K146" s="106"/>
      <c r="L146" s="107"/>
      <c r="M146" s="103"/>
      <c r="N146" s="103"/>
      <c r="O146" s="103"/>
      <c r="P146" s="103"/>
      <c r="Q146" s="103"/>
    </row>
    <row r="147" s="105" customFormat="1" spans="1:17">
      <c r="A147" s="106"/>
      <c r="B147" s="103"/>
      <c r="C147" s="106"/>
      <c r="D147" s="103"/>
      <c r="E147" s="107"/>
      <c r="F147" s="106"/>
      <c r="G147" s="106"/>
      <c r="H147" s="106"/>
      <c r="I147" s="106"/>
      <c r="J147" s="106"/>
      <c r="K147" s="106"/>
      <c r="L147" s="107"/>
      <c r="M147" s="103"/>
      <c r="N147" s="103"/>
      <c r="O147" s="103"/>
      <c r="P147" s="103"/>
      <c r="Q147" s="103"/>
    </row>
    <row r="148" s="105" customFormat="1" spans="1:17">
      <c r="A148" s="106"/>
      <c r="B148" s="103"/>
      <c r="C148" s="106"/>
      <c r="D148" s="103"/>
      <c r="E148" s="107"/>
      <c r="F148" s="106"/>
      <c r="G148" s="106"/>
      <c r="H148" s="106"/>
      <c r="I148" s="106"/>
      <c r="J148" s="106"/>
      <c r="K148" s="106"/>
      <c r="L148" s="107"/>
      <c r="M148" s="103"/>
      <c r="N148" s="103"/>
      <c r="O148" s="103"/>
      <c r="P148" s="103"/>
      <c r="Q148" s="103"/>
    </row>
    <row r="149" s="105" customFormat="1" spans="1:17">
      <c r="A149" s="106"/>
      <c r="B149" s="103"/>
      <c r="C149" s="106"/>
      <c r="D149" s="103"/>
      <c r="E149" s="107"/>
      <c r="F149" s="106"/>
      <c r="G149" s="106"/>
      <c r="H149" s="106"/>
      <c r="I149" s="106"/>
      <c r="J149" s="106"/>
      <c r="K149" s="106"/>
      <c r="L149" s="107"/>
      <c r="M149" s="103"/>
      <c r="N149" s="103"/>
      <c r="O149" s="103"/>
      <c r="P149" s="103"/>
      <c r="Q149" s="103"/>
    </row>
    <row r="150" s="105" customFormat="1" spans="1:17">
      <c r="A150" s="106"/>
      <c r="B150" s="103"/>
      <c r="C150" s="106"/>
      <c r="D150" s="103"/>
      <c r="E150" s="107"/>
      <c r="F150" s="106"/>
      <c r="G150" s="106"/>
      <c r="H150" s="106"/>
      <c r="I150" s="106"/>
      <c r="J150" s="106"/>
      <c r="K150" s="106"/>
      <c r="L150" s="107"/>
      <c r="M150" s="103"/>
      <c r="N150" s="103"/>
      <c r="O150" s="103"/>
      <c r="P150" s="103"/>
      <c r="Q150" s="103"/>
    </row>
    <row r="151" s="105" customFormat="1" spans="1:17">
      <c r="A151" s="106"/>
      <c r="B151" s="103"/>
      <c r="C151" s="106"/>
      <c r="D151" s="103"/>
      <c r="E151" s="107"/>
      <c r="F151" s="106"/>
      <c r="G151" s="106"/>
      <c r="H151" s="106"/>
      <c r="I151" s="106"/>
      <c r="J151" s="106"/>
      <c r="K151" s="106"/>
      <c r="L151" s="107"/>
      <c r="M151" s="103"/>
      <c r="N151" s="103"/>
      <c r="O151" s="103"/>
      <c r="P151" s="103"/>
      <c r="Q151" s="103"/>
    </row>
    <row r="152" s="105" customFormat="1" spans="1:17">
      <c r="A152" s="106"/>
      <c r="B152" s="103"/>
      <c r="C152" s="106"/>
      <c r="D152" s="103"/>
      <c r="E152" s="107"/>
      <c r="F152" s="106"/>
      <c r="G152" s="106"/>
      <c r="H152" s="106"/>
      <c r="I152" s="106"/>
      <c r="J152" s="106"/>
      <c r="K152" s="106"/>
      <c r="L152" s="107"/>
      <c r="M152" s="103"/>
      <c r="N152" s="103"/>
      <c r="O152" s="103"/>
      <c r="P152" s="103"/>
      <c r="Q152" s="103"/>
    </row>
    <row r="153" s="105" customFormat="1" spans="1:17">
      <c r="A153" s="106"/>
      <c r="B153" s="103"/>
      <c r="C153" s="106"/>
      <c r="D153" s="103"/>
      <c r="E153" s="107"/>
      <c r="F153" s="106"/>
      <c r="G153" s="106"/>
      <c r="H153" s="106"/>
      <c r="I153" s="106"/>
      <c r="J153" s="106"/>
      <c r="K153" s="106"/>
      <c r="L153" s="107"/>
      <c r="M153" s="103"/>
      <c r="N153" s="103"/>
      <c r="O153" s="103"/>
      <c r="P153" s="103"/>
      <c r="Q153" s="103"/>
    </row>
    <row r="154" s="105" customFormat="1" spans="1:17">
      <c r="A154" s="106"/>
      <c r="B154" s="103"/>
      <c r="C154" s="106"/>
      <c r="D154" s="103"/>
      <c r="E154" s="107"/>
      <c r="F154" s="106"/>
      <c r="G154" s="106"/>
      <c r="H154" s="106"/>
      <c r="I154" s="106"/>
      <c r="J154" s="106"/>
      <c r="K154" s="106"/>
      <c r="L154" s="107"/>
      <c r="M154" s="103"/>
      <c r="N154" s="103"/>
      <c r="O154" s="103"/>
      <c r="P154" s="103"/>
      <c r="Q154" s="103"/>
    </row>
    <row r="155" s="105" customFormat="1" spans="1:17">
      <c r="A155" s="106"/>
      <c r="B155" s="103"/>
      <c r="C155" s="106"/>
      <c r="D155" s="103"/>
      <c r="E155" s="107"/>
      <c r="F155" s="106"/>
      <c r="G155" s="106"/>
      <c r="H155" s="106"/>
      <c r="I155" s="106"/>
      <c r="J155" s="106"/>
      <c r="K155" s="106"/>
      <c r="L155" s="107"/>
      <c r="M155" s="103"/>
      <c r="N155" s="103"/>
      <c r="O155" s="103"/>
      <c r="P155" s="103"/>
      <c r="Q155" s="103"/>
    </row>
    <row r="156" s="105" customFormat="1" spans="1:17">
      <c r="A156" s="106"/>
      <c r="B156" s="103"/>
      <c r="C156" s="106"/>
      <c r="D156" s="103"/>
      <c r="E156" s="107"/>
      <c r="F156" s="106"/>
      <c r="G156" s="106"/>
      <c r="H156" s="106"/>
      <c r="I156" s="106"/>
      <c r="J156" s="106"/>
      <c r="K156" s="106"/>
      <c r="L156" s="107"/>
      <c r="M156" s="103"/>
      <c r="N156" s="103"/>
      <c r="O156" s="103"/>
      <c r="P156" s="103"/>
      <c r="Q156" s="103"/>
    </row>
    <row r="157" s="105" customFormat="1" spans="1:17">
      <c r="A157" s="106"/>
      <c r="B157" s="103"/>
      <c r="C157" s="106"/>
      <c r="D157" s="103"/>
      <c r="E157" s="107"/>
      <c r="F157" s="106"/>
      <c r="G157" s="106"/>
      <c r="H157" s="106"/>
      <c r="I157" s="106"/>
      <c r="J157" s="106"/>
      <c r="K157" s="106"/>
      <c r="L157" s="107"/>
      <c r="M157" s="103"/>
      <c r="N157" s="103"/>
      <c r="O157" s="103"/>
      <c r="P157" s="103"/>
      <c r="Q157" s="103"/>
    </row>
    <row r="158" s="105" customFormat="1" spans="1:17">
      <c r="A158" s="106"/>
      <c r="B158" s="103"/>
      <c r="C158" s="106"/>
      <c r="D158" s="103"/>
      <c r="E158" s="107"/>
      <c r="F158" s="106"/>
      <c r="G158" s="106"/>
      <c r="H158" s="106"/>
      <c r="I158" s="106"/>
      <c r="J158" s="106"/>
      <c r="K158" s="106"/>
      <c r="L158" s="107"/>
      <c r="M158" s="103"/>
      <c r="N158" s="103"/>
      <c r="O158" s="103"/>
      <c r="P158" s="103"/>
      <c r="Q158" s="103"/>
    </row>
    <row r="159" s="105" customFormat="1" spans="1:17">
      <c r="A159" s="106"/>
      <c r="B159" s="103"/>
      <c r="C159" s="106"/>
      <c r="D159" s="103"/>
      <c r="E159" s="107"/>
      <c r="F159" s="106"/>
      <c r="G159" s="106"/>
      <c r="H159" s="106"/>
      <c r="I159" s="106"/>
      <c r="J159" s="106"/>
      <c r="K159" s="106"/>
      <c r="L159" s="107"/>
      <c r="M159" s="103"/>
      <c r="N159" s="103"/>
      <c r="O159" s="103"/>
      <c r="P159" s="103"/>
      <c r="Q159" s="103"/>
    </row>
    <row r="160" s="105" customFormat="1" spans="1:17">
      <c r="A160" s="106"/>
      <c r="B160" s="103"/>
      <c r="C160" s="106"/>
      <c r="D160" s="103"/>
      <c r="E160" s="107"/>
      <c r="F160" s="106"/>
      <c r="G160" s="106"/>
      <c r="H160" s="106"/>
      <c r="I160" s="106"/>
      <c r="J160" s="106"/>
      <c r="K160" s="106"/>
      <c r="L160" s="107"/>
      <c r="M160" s="103"/>
      <c r="N160" s="103"/>
      <c r="O160" s="103"/>
      <c r="P160" s="103"/>
      <c r="Q160" s="103"/>
    </row>
    <row r="161" s="105" customFormat="1" spans="1:17">
      <c r="A161" s="106"/>
      <c r="B161" s="103"/>
      <c r="C161" s="106"/>
      <c r="D161" s="103"/>
      <c r="E161" s="107"/>
      <c r="F161" s="106"/>
      <c r="G161" s="106"/>
      <c r="H161" s="106"/>
      <c r="I161" s="106"/>
      <c r="J161" s="106"/>
      <c r="K161" s="106"/>
      <c r="L161" s="107"/>
      <c r="M161" s="103"/>
      <c r="N161" s="103"/>
      <c r="O161" s="103"/>
      <c r="P161" s="103"/>
      <c r="Q161" s="103"/>
    </row>
    <row r="162" s="105" customFormat="1" spans="1:17">
      <c r="A162" s="106"/>
      <c r="B162" s="103"/>
      <c r="C162" s="106"/>
      <c r="D162" s="103"/>
      <c r="E162" s="107"/>
      <c r="F162" s="106"/>
      <c r="G162" s="106"/>
      <c r="H162" s="106"/>
      <c r="I162" s="106"/>
      <c r="J162" s="106"/>
      <c r="K162" s="106"/>
      <c r="L162" s="107"/>
      <c r="M162" s="103"/>
      <c r="N162" s="103"/>
      <c r="O162" s="103"/>
      <c r="P162" s="103"/>
      <c r="Q162" s="103"/>
    </row>
    <row r="163" s="105" customFormat="1" spans="1:17">
      <c r="A163" s="106"/>
      <c r="B163" s="103"/>
      <c r="C163" s="106"/>
      <c r="D163" s="103"/>
      <c r="E163" s="107"/>
      <c r="F163" s="106"/>
      <c r="G163" s="106"/>
      <c r="H163" s="106"/>
      <c r="I163" s="106"/>
      <c r="J163" s="106"/>
      <c r="K163" s="106"/>
      <c r="L163" s="107"/>
      <c r="M163" s="103"/>
      <c r="N163" s="103"/>
      <c r="O163" s="103"/>
      <c r="P163" s="103"/>
      <c r="Q163" s="103"/>
    </row>
    <row r="164" s="105" customFormat="1" spans="1:17">
      <c r="A164" s="106"/>
      <c r="B164" s="103"/>
      <c r="C164" s="106"/>
      <c r="D164" s="103"/>
      <c r="E164" s="107"/>
      <c r="F164" s="106"/>
      <c r="G164" s="106"/>
      <c r="H164" s="106"/>
      <c r="I164" s="106"/>
      <c r="J164" s="106"/>
      <c r="K164" s="106"/>
      <c r="L164" s="107"/>
      <c r="M164" s="103"/>
      <c r="N164" s="103"/>
      <c r="O164" s="103"/>
      <c r="P164" s="103"/>
      <c r="Q164" s="103"/>
    </row>
    <row r="165" s="105" customFormat="1" spans="1:17">
      <c r="A165" s="106"/>
      <c r="B165" s="103"/>
      <c r="C165" s="106"/>
      <c r="D165" s="103"/>
      <c r="E165" s="107"/>
      <c r="F165" s="106"/>
      <c r="G165" s="106"/>
      <c r="H165" s="106"/>
      <c r="I165" s="106"/>
      <c r="J165" s="106"/>
      <c r="K165" s="106"/>
      <c r="L165" s="107"/>
      <c r="M165" s="103"/>
      <c r="N165" s="103"/>
      <c r="O165" s="103"/>
      <c r="P165" s="103"/>
      <c r="Q165" s="103"/>
    </row>
    <row r="166" s="105" customFormat="1" spans="1:17">
      <c r="A166" s="106"/>
      <c r="B166" s="103"/>
      <c r="C166" s="106"/>
      <c r="D166" s="103"/>
      <c r="E166" s="107"/>
      <c r="F166" s="106"/>
      <c r="G166" s="106"/>
      <c r="H166" s="106"/>
      <c r="I166" s="106"/>
      <c r="J166" s="106"/>
      <c r="K166" s="106"/>
      <c r="L166" s="107"/>
      <c r="M166" s="103"/>
      <c r="N166" s="103"/>
      <c r="O166" s="103"/>
      <c r="P166" s="103"/>
      <c r="Q166" s="103"/>
    </row>
    <row r="167" s="105" customFormat="1" spans="1:17">
      <c r="A167" s="106"/>
      <c r="B167" s="103"/>
      <c r="C167" s="106"/>
      <c r="D167" s="103"/>
      <c r="E167" s="107"/>
      <c r="F167" s="106"/>
      <c r="G167" s="106"/>
      <c r="H167" s="106"/>
      <c r="I167" s="106"/>
      <c r="J167" s="106"/>
      <c r="K167" s="106"/>
      <c r="L167" s="107"/>
      <c r="M167" s="103"/>
      <c r="N167" s="103"/>
      <c r="O167" s="103"/>
      <c r="P167" s="103"/>
      <c r="Q167" s="103"/>
    </row>
    <row r="168" s="105" customFormat="1" spans="1:17">
      <c r="A168" s="106"/>
      <c r="B168" s="103"/>
      <c r="C168" s="106"/>
      <c r="D168" s="103"/>
      <c r="E168" s="107"/>
      <c r="F168" s="106"/>
      <c r="G168" s="106"/>
      <c r="H168" s="106"/>
      <c r="I168" s="106"/>
      <c r="J168" s="106"/>
      <c r="K168" s="106"/>
      <c r="L168" s="107"/>
      <c r="M168" s="103"/>
      <c r="N168" s="103"/>
      <c r="O168" s="103"/>
      <c r="P168" s="103"/>
      <c r="Q168" s="103"/>
    </row>
    <row r="169" s="105" customFormat="1" spans="1:17">
      <c r="A169" s="106"/>
      <c r="B169" s="103"/>
      <c r="C169" s="106"/>
      <c r="D169" s="103"/>
      <c r="E169" s="107"/>
      <c r="F169" s="106"/>
      <c r="G169" s="106"/>
      <c r="H169" s="106"/>
      <c r="I169" s="106"/>
      <c r="J169" s="106"/>
      <c r="K169" s="106"/>
      <c r="L169" s="107"/>
      <c r="M169" s="103"/>
      <c r="N169" s="103"/>
      <c r="O169" s="103"/>
      <c r="P169" s="103"/>
      <c r="Q169" s="103"/>
    </row>
    <row r="170" s="105" customFormat="1" spans="1:17">
      <c r="A170" s="106"/>
      <c r="B170" s="103"/>
      <c r="C170" s="106"/>
      <c r="D170" s="103"/>
      <c r="E170" s="107"/>
      <c r="F170" s="106"/>
      <c r="G170" s="106"/>
      <c r="H170" s="106"/>
      <c r="I170" s="106"/>
      <c r="J170" s="106"/>
      <c r="K170" s="106"/>
      <c r="L170" s="107"/>
      <c r="M170" s="103"/>
      <c r="N170" s="103"/>
      <c r="O170" s="103"/>
      <c r="P170" s="103"/>
      <c r="Q170" s="103"/>
    </row>
    <row r="171" s="105" customFormat="1" spans="1:17">
      <c r="A171" s="106"/>
      <c r="B171" s="103"/>
      <c r="C171" s="106"/>
      <c r="D171" s="103"/>
      <c r="E171" s="107"/>
      <c r="F171" s="106"/>
      <c r="G171" s="106"/>
      <c r="H171" s="106"/>
      <c r="I171" s="106"/>
      <c r="J171" s="106"/>
      <c r="K171" s="106"/>
      <c r="L171" s="107"/>
      <c r="M171" s="103"/>
      <c r="N171" s="103"/>
      <c r="O171" s="103"/>
      <c r="P171" s="103"/>
      <c r="Q171" s="103"/>
    </row>
    <row r="172" s="105" customFormat="1" spans="1:17">
      <c r="A172" s="106"/>
      <c r="B172" s="103"/>
      <c r="C172" s="106"/>
      <c r="D172" s="103"/>
      <c r="E172" s="107"/>
      <c r="F172" s="106"/>
      <c r="G172" s="106"/>
      <c r="H172" s="106"/>
      <c r="I172" s="106"/>
      <c r="J172" s="106"/>
      <c r="K172" s="106"/>
      <c r="L172" s="107"/>
      <c r="M172" s="103"/>
      <c r="N172" s="103"/>
      <c r="O172" s="103"/>
      <c r="P172" s="103"/>
      <c r="Q172" s="103"/>
    </row>
    <row r="173" s="105" customFormat="1" spans="1:17">
      <c r="A173" s="106"/>
      <c r="B173" s="103"/>
      <c r="C173" s="106"/>
      <c r="D173" s="103"/>
      <c r="E173" s="107"/>
      <c r="F173" s="106"/>
      <c r="G173" s="106"/>
      <c r="H173" s="106"/>
      <c r="I173" s="106"/>
      <c r="J173" s="106"/>
      <c r="K173" s="106"/>
      <c r="L173" s="107"/>
      <c r="M173" s="103"/>
      <c r="N173" s="103"/>
      <c r="O173" s="103"/>
      <c r="P173" s="103"/>
      <c r="Q173" s="103"/>
    </row>
    <row r="174" s="105" customFormat="1" spans="1:17">
      <c r="A174" s="106"/>
      <c r="B174" s="103"/>
      <c r="C174" s="106"/>
      <c r="D174" s="103"/>
      <c r="E174" s="107"/>
      <c r="F174" s="106"/>
      <c r="G174" s="106"/>
      <c r="H174" s="106"/>
      <c r="I174" s="106"/>
      <c r="J174" s="106"/>
      <c r="K174" s="106"/>
      <c r="L174" s="107"/>
      <c r="M174" s="103"/>
      <c r="N174" s="103"/>
      <c r="O174" s="103"/>
      <c r="P174" s="103"/>
      <c r="Q174" s="103"/>
    </row>
    <row r="175" s="105" customFormat="1" spans="1:17">
      <c r="A175" s="106"/>
      <c r="B175" s="103"/>
      <c r="C175" s="106"/>
      <c r="D175" s="103"/>
      <c r="E175" s="107"/>
      <c r="F175" s="106"/>
      <c r="G175" s="106"/>
      <c r="H175" s="106"/>
      <c r="I175" s="106"/>
      <c r="J175" s="106"/>
      <c r="K175" s="106"/>
      <c r="L175" s="107"/>
      <c r="M175" s="103"/>
      <c r="N175" s="103"/>
      <c r="O175" s="103"/>
      <c r="P175" s="103"/>
      <c r="Q175" s="103"/>
    </row>
    <row r="176" s="105" customFormat="1" spans="1:17">
      <c r="A176" s="106"/>
      <c r="B176" s="103"/>
      <c r="C176" s="106"/>
      <c r="D176" s="103"/>
      <c r="E176" s="107"/>
      <c r="F176" s="106"/>
      <c r="G176" s="106"/>
      <c r="H176" s="106"/>
      <c r="I176" s="106"/>
      <c r="J176" s="106"/>
      <c r="K176" s="106"/>
      <c r="L176" s="107"/>
      <c r="M176" s="103"/>
      <c r="N176" s="103"/>
      <c r="O176" s="103"/>
      <c r="P176" s="103"/>
      <c r="Q176" s="103"/>
    </row>
    <row r="177" s="105" customFormat="1" spans="1:17">
      <c r="A177" s="106"/>
      <c r="B177" s="103"/>
      <c r="C177" s="106"/>
      <c r="D177" s="103"/>
      <c r="E177" s="107"/>
      <c r="F177" s="106"/>
      <c r="G177" s="106"/>
      <c r="H177" s="106"/>
      <c r="I177" s="106"/>
      <c r="J177" s="106"/>
      <c r="K177" s="106"/>
      <c r="L177" s="107"/>
      <c r="M177" s="103"/>
      <c r="N177" s="103"/>
      <c r="O177" s="103"/>
      <c r="P177" s="103"/>
      <c r="Q177" s="103"/>
    </row>
    <row r="178" s="105" customFormat="1" spans="1:17">
      <c r="A178" s="106"/>
      <c r="B178" s="103"/>
      <c r="C178" s="106"/>
      <c r="D178" s="103"/>
      <c r="E178" s="107"/>
      <c r="F178" s="106"/>
      <c r="G178" s="106"/>
      <c r="H178" s="106"/>
      <c r="I178" s="106"/>
      <c r="J178" s="106"/>
      <c r="K178" s="106"/>
      <c r="L178" s="107"/>
      <c r="M178" s="103"/>
      <c r="N178" s="103"/>
      <c r="O178" s="103"/>
      <c r="P178" s="103"/>
      <c r="Q178" s="103"/>
    </row>
    <row r="179" s="105" customFormat="1" spans="1:17">
      <c r="A179" s="106"/>
      <c r="B179" s="103"/>
      <c r="C179" s="106"/>
      <c r="D179" s="103"/>
      <c r="E179" s="107"/>
      <c r="F179" s="106"/>
      <c r="G179" s="106"/>
      <c r="H179" s="106"/>
      <c r="I179" s="106"/>
      <c r="J179" s="106"/>
      <c r="K179" s="106"/>
      <c r="L179" s="107"/>
      <c r="M179" s="103"/>
      <c r="N179" s="103"/>
      <c r="O179" s="103"/>
      <c r="P179" s="103"/>
      <c r="Q179" s="103"/>
    </row>
    <row r="180" s="105" customFormat="1" spans="1:17">
      <c r="A180" s="106"/>
      <c r="B180" s="103"/>
      <c r="C180" s="106"/>
      <c r="D180" s="103"/>
      <c r="E180" s="107"/>
      <c r="F180" s="106"/>
      <c r="G180" s="106"/>
      <c r="H180" s="106"/>
      <c r="I180" s="106"/>
      <c r="J180" s="106"/>
      <c r="K180" s="106"/>
      <c r="L180" s="107"/>
      <c r="M180" s="103"/>
      <c r="N180" s="103"/>
      <c r="O180" s="103"/>
      <c r="P180" s="103"/>
      <c r="Q180" s="103"/>
    </row>
    <row r="181" s="105" customFormat="1" spans="1:17">
      <c r="A181" s="106"/>
      <c r="B181" s="103"/>
      <c r="C181" s="106"/>
      <c r="D181" s="103"/>
      <c r="E181" s="107"/>
      <c r="F181" s="106"/>
      <c r="G181" s="106"/>
      <c r="H181" s="106"/>
      <c r="I181" s="106"/>
      <c r="J181" s="106"/>
      <c r="K181" s="106"/>
      <c r="L181" s="107"/>
      <c r="M181" s="103"/>
      <c r="N181" s="103"/>
      <c r="O181" s="103"/>
      <c r="P181" s="103"/>
      <c r="Q181" s="103"/>
    </row>
    <row r="182" s="105" customFormat="1" spans="1:17">
      <c r="A182" s="106"/>
      <c r="B182" s="103"/>
      <c r="C182" s="106"/>
      <c r="D182" s="103"/>
      <c r="E182" s="107"/>
      <c r="F182" s="106"/>
      <c r="G182" s="106"/>
      <c r="H182" s="106"/>
      <c r="I182" s="106"/>
      <c r="J182" s="106"/>
      <c r="K182" s="106"/>
      <c r="L182" s="107"/>
      <c r="M182" s="103"/>
      <c r="N182" s="103"/>
      <c r="O182" s="103"/>
      <c r="P182" s="103"/>
      <c r="Q182" s="103"/>
    </row>
    <row r="183" s="105" customFormat="1" spans="1:17">
      <c r="A183" s="106"/>
      <c r="B183" s="103"/>
      <c r="C183" s="106"/>
      <c r="D183" s="103"/>
      <c r="E183" s="107"/>
      <c r="F183" s="106"/>
      <c r="G183" s="106"/>
      <c r="H183" s="106"/>
      <c r="I183" s="106"/>
      <c r="J183" s="106"/>
      <c r="K183" s="106"/>
      <c r="L183" s="107"/>
      <c r="M183" s="103"/>
      <c r="N183" s="103"/>
      <c r="O183" s="103"/>
      <c r="P183" s="103"/>
      <c r="Q183" s="103"/>
    </row>
    <row r="184" s="105" customFormat="1" spans="1:17">
      <c r="A184" s="106"/>
      <c r="B184" s="103"/>
      <c r="C184" s="106"/>
      <c r="D184" s="103"/>
      <c r="E184" s="107"/>
      <c r="F184" s="106"/>
      <c r="G184" s="106"/>
      <c r="H184" s="106"/>
      <c r="I184" s="106"/>
      <c r="J184" s="106"/>
      <c r="K184" s="106"/>
      <c r="L184" s="107"/>
      <c r="M184" s="103"/>
      <c r="N184" s="103"/>
      <c r="O184" s="103"/>
      <c r="P184" s="103"/>
      <c r="Q184" s="103"/>
    </row>
    <row r="185" s="105" customFormat="1" spans="1:17">
      <c r="A185" s="106"/>
      <c r="B185" s="103"/>
      <c r="C185" s="106"/>
      <c r="D185" s="103"/>
      <c r="E185" s="107"/>
      <c r="F185" s="106"/>
      <c r="G185" s="106"/>
      <c r="H185" s="106"/>
      <c r="I185" s="106"/>
      <c r="J185" s="106"/>
      <c r="K185" s="106"/>
      <c r="L185" s="107"/>
      <c r="M185" s="103"/>
      <c r="N185" s="103"/>
      <c r="O185" s="103"/>
      <c r="P185" s="103"/>
      <c r="Q185" s="103"/>
    </row>
    <row r="186" s="105" customFormat="1" spans="1:17">
      <c r="A186" s="106"/>
      <c r="B186" s="103"/>
      <c r="C186" s="106"/>
      <c r="D186" s="103"/>
      <c r="E186" s="107"/>
      <c r="F186" s="106"/>
      <c r="G186" s="106"/>
      <c r="H186" s="106"/>
      <c r="I186" s="106"/>
      <c r="J186" s="106"/>
      <c r="K186" s="106"/>
      <c r="L186" s="107"/>
      <c r="M186" s="103"/>
      <c r="N186" s="103"/>
      <c r="O186" s="103"/>
      <c r="P186" s="103"/>
      <c r="Q186" s="103"/>
    </row>
    <row r="187" s="105" customFormat="1" spans="1:17">
      <c r="A187" s="106"/>
      <c r="B187" s="103"/>
      <c r="C187" s="106"/>
      <c r="D187" s="103"/>
      <c r="E187" s="107"/>
      <c r="F187" s="106"/>
      <c r="G187" s="106"/>
      <c r="H187" s="106"/>
      <c r="I187" s="106"/>
      <c r="J187" s="106"/>
      <c r="K187" s="106"/>
      <c r="L187" s="107"/>
      <c r="M187" s="103"/>
      <c r="N187" s="103"/>
      <c r="O187" s="103"/>
      <c r="P187" s="103"/>
      <c r="Q187" s="103"/>
    </row>
    <row r="188" s="105" customFormat="1" spans="1:17">
      <c r="A188" s="106"/>
      <c r="B188" s="103"/>
      <c r="C188" s="106"/>
      <c r="D188" s="103"/>
      <c r="E188" s="107"/>
      <c r="F188" s="106"/>
      <c r="G188" s="106"/>
      <c r="H188" s="106"/>
      <c r="I188" s="106"/>
      <c r="J188" s="106"/>
      <c r="K188" s="106"/>
      <c r="L188" s="107"/>
      <c r="M188" s="103"/>
      <c r="N188" s="103"/>
      <c r="O188" s="103"/>
      <c r="P188" s="103"/>
      <c r="Q188" s="103"/>
    </row>
    <row r="189" s="105" customFormat="1" spans="1:17">
      <c r="A189" s="106"/>
      <c r="B189" s="103"/>
      <c r="C189" s="106"/>
      <c r="D189" s="103"/>
      <c r="E189" s="107"/>
      <c r="F189" s="106"/>
      <c r="G189" s="106"/>
      <c r="H189" s="106"/>
      <c r="I189" s="106"/>
      <c r="J189" s="106"/>
      <c r="K189" s="106"/>
      <c r="L189" s="107"/>
      <c r="M189" s="103"/>
      <c r="N189" s="103"/>
      <c r="O189" s="103"/>
      <c r="P189" s="103"/>
      <c r="Q189" s="103"/>
    </row>
    <row r="190" s="105" customFormat="1" spans="1:17">
      <c r="A190" s="106"/>
      <c r="B190" s="103"/>
      <c r="C190" s="106"/>
      <c r="D190" s="103"/>
      <c r="E190" s="107"/>
      <c r="F190" s="106"/>
      <c r="G190" s="106"/>
      <c r="H190" s="106"/>
      <c r="I190" s="106"/>
      <c r="J190" s="106"/>
      <c r="K190" s="106"/>
      <c r="L190" s="107"/>
      <c r="M190" s="103"/>
      <c r="N190" s="103"/>
      <c r="O190" s="103"/>
      <c r="P190" s="103"/>
      <c r="Q190" s="103"/>
    </row>
    <row r="191" s="105" customFormat="1" spans="1:17">
      <c r="A191" s="106"/>
      <c r="B191" s="103"/>
      <c r="C191" s="106"/>
      <c r="D191" s="103"/>
      <c r="E191" s="107"/>
      <c r="F191" s="106"/>
      <c r="G191" s="106"/>
      <c r="H191" s="106"/>
      <c r="I191" s="106"/>
      <c r="J191" s="106"/>
      <c r="K191" s="106"/>
      <c r="L191" s="107"/>
      <c r="M191" s="103"/>
      <c r="N191" s="103"/>
      <c r="O191" s="103"/>
      <c r="P191" s="103"/>
      <c r="Q191" s="103"/>
    </row>
    <row r="192" s="105" customFormat="1" spans="1:17">
      <c r="A192" s="106"/>
      <c r="B192" s="103"/>
      <c r="C192" s="106"/>
      <c r="D192" s="103"/>
      <c r="E192" s="107"/>
      <c r="F192" s="106"/>
      <c r="G192" s="106"/>
      <c r="H192" s="106"/>
      <c r="I192" s="106"/>
      <c r="J192" s="106"/>
      <c r="K192" s="106"/>
      <c r="L192" s="107"/>
      <c r="M192" s="103"/>
      <c r="N192" s="103"/>
      <c r="O192" s="103"/>
      <c r="P192" s="103"/>
      <c r="Q192" s="103"/>
    </row>
    <row r="193" s="105" customFormat="1" spans="1:17">
      <c r="A193" s="106"/>
      <c r="B193" s="103"/>
      <c r="C193" s="106"/>
      <c r="D193" s="103"/>
      <c r="E193" s="107"/>
      <c r="F193" s="106"/>
      <c r="G193" s="106"/>
      <c r="H193" s="106"/>
      <c r="I193" s="106"/>
      <c r="J193" s="106"/>
      <c r="K193" s="106"/>
      <c r="L193" s="107"/>
      <c r="M193" s="103"/>
      <c r="N193" s="103"/>
      <c r="O193" s="103"/>
      <c r="P193" s="103"/>
      <c r="Q193" s="103"/>
    </row>
    <row r="194" s="105" customFormat="1" spans="1:17">
      <c r="A194" s="106"/>
      <c r="B194" s="103"/>
      <c r="C194" s="106"/>
      <c r="D194" s="103"/>
      <c r="E194" s="107"/>
      <c r="F194" s="106"/>
      <c r="G194" s="106"/>
      <c r="H194" s="106"/>
      <c r="I194" s="106"/>
      <c r="J194" s="106"/>
      <c r="K194" s="106"/>
      <c r="L194" s="107"/>
      <c r="M194" s="103"/>
      <c r="N194" s="103"/>
      <c r="O194" s="103"/>
      <c r="P194" s="103"/>
      <c r="Q194" s="103"/>
    </row>
    <row r="195" s="105" customFormat="1" spans="1:17">
      <c r="A195" s="106"/>
      <c r="B195" s="103"/>
      <c r="C195" s="106"/>
      <c r="D195" s="103"/>
      <c r="E195" s="107"/>
      <c r="F195" s="106"/>
      <c r="G195" s="106"/>
      <c r="H195" s="106"/>
      <c r="I195" s="106"/>
      <c r="J195" s="106"/>
      <c r="K195" s="106"/>
      <c r="L195" s="107"/>
      <c r="M195" s="103"/>
      <c r="N195" s="103"/>
      <c r="O195" s="103"/>
      <c r="P195" s="103"/>
      <c r="Q195" s="103"/>
    </row>
    <row r="196" s="105" customFormat="1" spans="1:17">
      <c r="A196" s="106"/>
      <c r="B196" s="103"/>
      <c r="C196" s="106"/>
      <c r="D196" s="103"/>
      <c r="E196" s="107"/>
      <c r="F196" s="106"/>
      <c r="G196" s="106"/>
      <c r="H196" s="106"/>
      <c r="I196" s="106"/>
      <c r="J196" s="106"/>
      <c r="K196" s="106"/>
      <c r="L196" s="107"/>
      <c r="M196" s="103"/>
      <c r="N196" s="103"/>
      <c r="O196" s="103"/>
      <c r="P196" s="103"/>
      <c r="Q196" s="103"/>
    </row>
    <row r="197" s="105" customFormat="1" spans="1:17">
      <c r="A197" s="106"/>
      <c r="B197" s="103"/>
      <c r="C197" s="106"/>
      <c r="D197" s="103"/>
      <c r="E197" s="107"/>
      <c r="F197" s="106"/>
      <c r="G197" s="106"/>
      <c r="H197" s="106"/>
      <c r="I197" s="106"/>
      <c r="J197" s="106"/>
      <c r="K197" s="106"/>
      <c r="L197" s="107"/>
      <c r="M197" s="103"/>
      <c r="N197" s="103"/>
      <c r="O197" s="103"/>
      <c r="P197" s="103"/>
      <c r="Q197" s="103"/>
    </row>
    <row r="198" s="105" customFormat="1" spans="1:17">
      <c r="A198" s="106"/>
      <c r="B198" s="103"/>
      <c r="C198" s="106"/>
      <c r="D198" s="103"/>
      <c r="E198" s="107"/>
      <c r="F198" s="106"/>
      <c r="G198" s="106"/>
      <c r="H198" s="106"/>
      <c r="I198" s="106"/>
      <c r="J198" s="106"/>
      <c r="K198" s="106"/>
      <c r="L198" s="107"/>
      <c r="M198" s="103"/>
      <c r="N198" s="103"/>
      <c r="O198" s="103"/>
      <c r="P198" s="103"/>
      <c r="Q198" s="103"/>
    </row>
    <row r="199" s="105" customFormat="1" spans="1:17">
      <c r="A199" s="106"/>
      <c r="B199" s="103"/>
      <c r="C199" s="106"/>
      <c r="D199" s="103"/>
      <c r="E199" s="107"/>
      <c r="F199" s="106"/>
      <c r="G199" s="106"/>
      <c r="H199" s="106"/>
      <c r="I199" s="106"/>
      <c r="J199" s="106"/>
      <c r="K199" s="106"/>
      <c r="L199" s="107"/>
      <c r="M199" s="103"/>
      <c r="N199" s="103"/>
      <c r="O199" s="103"/>
      <c r="P199" s="103"/>
      <c r="Q199" s="103"/>
    </row>
    <row r="200" s="105" customFormat="1" spans="1:17">
      <c r="A200" s="106"/>
      <c r="B200" s="103"/>
      <c r="C200" s="106"/>
      <c r="D200" s="103"/>
      <c r="E200" s="107"/>
      <c r="F200" s="106"/>
      <c r="G200" s="106"/>
      <c r="H200" s="106"/>
      <c r="I200" s="106"/>
      <c r="J200" s="106"/>
      <c r="K200" s="106"/>
      <c r="L200" s="107"/>
      <c r="M200" s="103"/>
      <c r="N200" s="103"/>
      <c r="O200" s="103"/>
      <c r="P200" s="103"/>
      <c r="Q200" s="103"/>
    </row>
    <row r="201" s="105" customFormat="1" spans="1:17">
      <c r="A201" s="106"/>
      <c r="B201" s="103"/>
      <c r="C201" s="106"/>
      <c r="D201" s="103"/>
      <c r="E201" s="107"/>
      <c r="F201" s="106"/>
      <c r="G201" s="106"/>
      <c r="H201" s="106"/>
      <c r="I201" s="106"/>
      <c r="J201" s="106"/>
      <c r="K201" s="106"/>
      <c r="L201" s="107"/>
      <c r="M201" s="103"/>
      <c r="N201" s="103"/>
      <c r="O201" s="103"/>
      <c r="P201" s="103"/>
      <c r="Q201" s="103"/>
    </row>
    <row r="202" s="105" customFormat="1" spans="1:17">
      <c r="A202" s="106"/>
      <c r="B202" s="103"/>
      <c r="C202" s="106"/>
      <c r="D202" s="103"/>
      <c r="E202" s="107"/>
      <c r="F202" s="106"/>
      <c r="G202" s="106"/>
      <c r="H202" s="106"/>
      <c r="I202" s="106"/>
      <c r="J202" s="106"/>
      <c r="K202" s="106"/>
      <c r="L202" s="107"/>
      <c r="M202" s="103"/>
      <c r="N202" s="103"/>
      <c r="O202" s="103"/>
      <c r="P202" s="103"/>
      <c r="Q202" s="103"/>
    </row>
    <row r="203" s="105" customFormat="1" spans="1:17">
      <c r="A203" s="106"/>
      <c r="B203" s="103"/>
      <c r="C203" s="106"/>
      <c r="D203" s="103"/>
      <c r="E203" s="107"/>
      <c r="F203" s="106"/>
      <c r="G203" s="106"/>
      <c r="H203" s="106"/>
      <c r="I203" s="106"/>
      <c r="J203" s="106"/>
      <c r="K203" s="106"/>
      <c r="L203" s="107"/>
      <c r="M203" s="103"/>
      <c r="N203" s="103"/>
      <c r="O203" s="103"/>
      <c r="P203" s="103"/>
      <c r="Q203" s="103"/>
    </row>
    <row r="204" s="105" customFormat="1" spans="1:17">
      <c r="A204" s="106"/>
      <c r="B204" s="103"/>
      <c r="C204" s="106"/>
      <c r="D204" s="103"/>
      <c r="E204" s="107"/>
      <c r="F204" s="106"/>
      <c r="G204" s="106"/>
      <c r="H204" s="106"/>
      <c r="I204" s="106"/>
      <c r="J204" s="106"/>
      <c r="K204" s="106"/>
      <c r="L204" s="107"/>
      <c r="M204" s="103"/>
      <c r="N204" s="103"/>
      <c r="O204" s="103"/>
      <c r="P204" s="103"/>
      <c r="Q204" s="103"/>
    </row>
    <row r="205" s="105" customFormat="1" spans="1:17">
      <c r="A205" s="106"/>
      <c r="B205" s="103"/>
      <c r="C205" s="106"/>
      <c r="D205" s="103"/>
      <c r="E205" s="107"/>
      <c r="F205" s="106"/>
      <c r="G205" s="106"/>
      <c r="H205" s="106"/>
      <c r="I205" s="106"/>
      <c r="J205" s="106"/>
      <c r="K205" s="106"/>
      <c r="L205" s="107"/>
      <c r="M205" s="103"/>
      <c r="N205" s="103"/>
      <c r="O205" s="103"/>
      <c r="P205" s="103"/>
      <c r="Q205" s="103"/>
    </row>
    <row r="206" s="105" customFormat="1" spans="1:17">
      <c r="A206" s="106"/>
      <c r="B206" s="103"/>
      <c r="C206" s="106"/>
      <c r="D206" s="103"/>
      <c r="E206" s="107"/>
      <c r="F206" s="106"/>
      <c r="G206" s="106"/>
      <c r="H206" s="106"/>
      <c r="I206" s="106"/>
      <c r="J206" s="106"/>
      <c r="K206" s="106"/>
      <c r="L206" s="107"/>
      <c r="M206" s="103"/>
      <c r="N206" s="103"/>
      <c r="O206" s="103"/>
      <c r="P206" s="103"/>
      <c r="Q206" s="103"/>
    </row>
    <row r="207" s="105" customFormat="1" spans="1:17">
      <c r="A207" s="106"/>
      <c r="B207" s="103"/>
      <c r="C207" s="106"/>
      <c r="D207" s="103"/>
      <c r="E207" s="107"/>
      <c r="F207" s="106"/>
      <c r="G207" s="106"/>
      <c r="H207" s="106"/>
      <c r="I207" s="106"/>
      <c r="J207" s="106"/>
      <c r="K207" s="106"/>
      <c r="L207" s="107"/>
      <c r="M207" s="103"/>
      <c r="N207" s="103"/>
      <c r="O207" s="103"/>
      <c r="P207" s="103"/>
      <c r="Q207" s="103"/>
    </row>
    <row r="208" s="105" customFormat="1" spans="1:17">
      <c r="A208" s="106"/>
      <c r="B208" s="103"/>
      <c r="C208" s="106"/>
      <c r="D208" s="103"/>
      <c r="E208" s="107"/>
      <c r="F208" s="106"/>
      <c r="G208" s="106"/>
      <c r="H208" s="106"/>
      <c r="I208" s="106"/>
      <c r="J208" s="106"/>
      <c r="K208" s="106"/>
      <c r="L208" s="107"/>
      <c r="M208" s="103"/>
      <c r="N208" s="103"/>
      <c r="O208" s="103"/>
      <c r="P208" s="103"/>
      <c r="Q208" s="103"/>
    </row>
    <row r="209" s="105" customFormat="1" spans="1:17">
      <c r="A209" s="106"/>
      <c r="B209" s="103"/>
      <c r="C209" s="106"/>
      <c r="D209" s="103"/>
      <c r="E209" s="107"/>
      <c r="F209" s="106"/>
      <c r="G209" s="106"/>
      <c r="H209" s="106"/>
      <c r="I209" s="106"/>
      <c r="J209" s="106"/>
      <c r="K209" s="106"/>
      <c r="L209" s="107"/>
      <c r="M209" s="103"/>
      <c r="N209" s="103"/>
      <c r="O209" s="103"/>
      <c r="P209" s="103"/>
      <c r="Q209" s="103"/>
    </row>
    <row r="210" s="105" customFormat="1" spans="1:17">
      <c r="A210" s="106"/>
      <c r="B210" s="103"/>
      <c r="C210" s="106"/>
      <c r="D210" s="103"/>
      <c r="E210" s="107"/>
      <c r="F210" s="106"/>
      <c r="G210" s="106"/>
      <c r="H210" s="106"/>
      <c r="I210" s="106"/>
      <c r="J210" s="106"/>
      <c r="K210" s="106"/>
      <c r="L210" s="107"/>
      <c r="M210" s="103"/>
      <c r="N210" s="103"/>
      <c r="O210" s="103"/>
      <c r="P210" s="103"/>
      <c r="Q210" s="103"/>
    </row>
  </sheetData>
  <autoFilter ref="A1:Q106">
    <extLst/>
  </autoFilter>
  <conditionalFormatting sqref="C1 C78:C1048576">
    <cfRule type="duplicateValues" dxfId="1" priority="1"/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8"/>
  <sheetViews>
    <sheetView workbookViewId="0">
      <selection activeCell="I1" sqref="I$1:I$1048576"/>
    </sheetView>
  </sheetViews>
  <sheetFormatPr defaultColWidth="10" defaultRowHeight="13"/>
  <cols>
    <col min="1" max="1" width="10" style="98"/>
    <col min="2" max="2" width="10" style="99"/>
    <col min="3" max="3" width="15.5" style="99" customWidth="1"/>
    <col min="4" max="4" width="19.3727272727273" style="99" customWidth="1"/>
    <col min="5" max="5" width="21.1272727272727" style="99" customWidth="1"/>
    <col min="6" max="11" width="10" style="99"/>
    <col min="12" max="12" width="18.3727272727273" style="99" customWidth="1"/>
    <col min="13" max="14" width="10" style="99"/>
    <col min="15" max="15" width="21.1272727272727" style="99" customWidth="1"/>
    <col min="16" max="16" width="10" style="99"/>
    <col min="17" max="17" width="24.6272727272727" style="99" customWidth="1"/>
    <col min="18" max="16384" width="10" style="99"/>
  </cols>
  <sheetData>
    <row r="1" s="96" customFormat="1" ht="52" spans="1:17">
      <c r="A1" s="86" t="s">
        <v>157</v>
      </c>
      <c r="B1" s="100" t="s">
        <v>158</v>
      </c>
      <c r="C1" s="100" t="s">
        <v>159</v>
      </c>
      <c r="D1" s="87" t="s">
        <v>160</v>
      </c>
      <c r="E1" s="100" t="s">
        <v>161</v>
      </c>
      <c r="F1" s="100" t="s">
        <v>609</v>
      </c>
      <c r="G1" s="100" t="s">
        <v>610</v>
      </c>
      <c r="H1" s="100" t="s">
        <v>164</v>
      </c>
      <c r="I1" s="101" t="s">
        <v>26</v>
      </c>
      <c r="J1" s="100" t="s">
        <v>611</v>
      </c>
      <c r="K1" s="100" t="s">
        <v>612</v>
      </c>
      <c r="L1" s="100" t="s">
        <v>167</v>
      </c>
      <c r="M1" s="100" t="s">
        <v>168</v>
      </c>
      <c r="N1" s="100" t="s">
        <v>169</v>
      </c>
      <c r="O1" s="100" t="s">
        <v>170</v>
      </c>
      <c r="P1" s="86" t="s">
        <v>2083</v>
      </c>
      <c r="Q1" s="102" t="s">
        <v>172</v>
      </c>
    </row>
    <row r="2" spans="1:17">
      <c r="A2" s="61">
        <v>1</v>
      </c>
      <c r="B2" s="34" t="s">
        <v>12</v>
      </c>
      <c r="C2" s="34" t="s">
        <v>1833</v>
      </c>
      <c r="D2" s="34" t="s">
        <v>140</v>
      </c>
      <c r="E2" s="34" t="s">
        <v>140</v>
      </c>
      <c r="F2" s="34" t="s">
        <v>12</v>
      </c>
      <c r="G2" s="34" t="s">
        <v>12</v>
      </c>
      <c r="H2" s="34" t="s">
        <v>12</v>
      </c>
      <c r="I2" s="54">
        <v>2</v>
      </c>
      <c r="J2" s="34" t="s">
        <v>142</v>
      </c>
      <c r="K2" s="34" t="s">
        <v>12</v>
      </c>
      <c r="L2" s="34" t="s">
        <v>12</v>
      </c>
      <c r="M2" s="34" t="s">
        <v>12</v>
      </c>
      <c r="N2" s="34" t="s">
        <v>2084</v>
      </c>
      <c r="O2" s="34" t="s">
        <v>2085</v>
      </c>
      <c r="P2" s="34" t="s">
        <v>2086</v>
      </c>
      <c r="Q2" s="34" t="s">
        <v>2087</v>
      </c>
    </row>
    <row r="3" spans="1:17">
      <c r="A3" s="61">
        <v>2</v>
      </c>
      <c r="B3" s="34" t="s">
        <v>12</v>
      </c>
      <c r="C3" s="34" t="s">
        <v>1833</v>
      </c>
      <c r="D3" s="34" t="s">
        <v>140</v>
      </c>
      <c r="E3" s="34" t="s">
        <v>140</v>
      </c>
      <c r="F3" s="34" t="s">
        <v>12</v>
      </c>
      <c r="G3" s="34" t="s">
        <v>12</v>
      </c>
      <c r="H3" s="34" t="s">
        <v>12</v>
      </c>
      <c r="I3" s="54">
        <v>2</v>
      </c>
      <c r="J3" s="34" t="s">
        <v>142</v>
      </c>
      <c r="K3" s="34" t="s">
        <v>12</v>
      </c>
      <c r="L3" s="34" t="s">
        <v>12</v>
      </c>
      <c r="M3" s="34" t="s">
        <v>12</v>
      </c>
      <c r="N3" s="34" t="s">
        <v>2088</v>
      </c>
      <c r="O3" s="34" t="s">
        <v>2089</v>
      </c>
      <c r="P3" s="34" t="s">
        <v>2086</v>
      </c>
      <c r="Q3" s="34" t="s">
        <v>2087</v>
      </c>
    </row>
    <row r="4" spans="1:17">
      <c r="A4" s="61">
        <v>3</v>
      </c>
      <c r="B4" s="34" t="s">
        <v>12</v>
      </c>
      <c r="C4" s="34" t="s">
        <v>1833</v>
      </c>
      <c r="D4" s="34" t="s">
        <v>140</v>
      </c>
      <c r="E4" s="34" t="s">
        <v>140</v>
      </c>
      <c r="F4" s="34" t="s">
        <v>12</v>
      </c>
      <c r="G4" s="34" t="s">
        <v>12</v>
      </c>
      <c r="H4" s="34" t="s">
        <v>12</v>
      </c>
      <c r="I4" s="54">
        <v>2</v>
      </c>
      <c r="J4" s="34" t="s">
        <v>142</v>
      </c>
      <c r="K4" s="34" t="s">
        <v>12</v>
      </c>
      <c r="L4" s="34" t="s">
        <v>12</v>
      </c>
      <c r="M4" s="34" t="s">
        <v>12</v>
      </c>
      <c r="N4" s="34" t="s">
        <v>2090</v>
      </c>
      <c r="O4" s="34" t="s">
        <v>2091</v>
      </c>
      <c r="P4" s="34" t="s">
        <v>2086</v>
      </c>
      <c r="Q4" s="34" t="s">
        <v>2087</v>
      </c>
    </row>
    <row r="5" spans="1:17">
      <c r="A5" s="61">
        <v>4</v>
      </c>
      <c r="B5" s="34" t="s">
        <v>12</v>
      </c>
      <c r="C5" s="34" t="s">
        <v>1833</v>
      </c>
      <c r="D5" s="34" t="s">
        <v>140</v>
      </c>
      <c r="E5" s="34" t="s">
        <v>140</v>
      </c>
      <c r="F5" s="34" t="s">
        <v>12</v>
      </c>
      <c r="G5" s="34" t="s">
        <v>12</v>
      </c>
      <c r="H5" s="34" t="s">
        <v>12</v>
      </c>
      <c r="I5" s="54">
        <v>2</v>
      </c>
      <c r="J5" s="34" t="s">
        <v>142</v>
      </c>
      <c r="K5" s="34" t="s">
        <v>12</v>
      </c>
      <c r="L5" s="34" t="s">
        <v>12</v>
      </c>
      <c r="M5" s="34" t="s">
        <v>12</v>
      </c>
      <c r="N5" s="34" t="s">
        <v>2092</v>
      </c>
      <c r="O5" s="34" t="s">
        <v>2093</v>
      </c>
      <c r="P5" s="34" t="s">
        <v>2086</v>
      </c>
      <c r="Q5" s="34" t="s">
        <v>2087</v>
      </c>
    </row>
    <row r="6" spans="1:17">
      <c r="A6" s="61">
        <v>5</v>
      </c>
      <c r="B6" s="34" t="s">
        <v>12</v>
      </c>
      <c r="C6" s="34" t="s">
        <v>1833</v>
      </c>
      <c r="D6" s="34" t="s">
        <v>140</v>
      </c>
      <c r="E6" s="34" t="s">
        <v>140</v>
      </c>
      <c r="F6" s="34" t="s">
        <v>12</v>
      </c>
      <c r="G6" s="34" t="s">
        <v>12</v>
      </c>
      <c r="H6" s="34" t="s">
        <v>12</v>
      </c>
      <c r="I6" s="54">
        <v>1</v>
      </c>
      <c r="J6" s="34" t="s">
        <v>142</v>
      </c>
      <c r="K6" s="34" t="s">
        <v>12</v>
      </c>
      <c r="L6" s="34" t="s">
        <v>12</v>
      </c>
      <c r="M6" s="34" t="s">
        <v>12</v>
      </c>
      <c r="N6" s="34" t="s">
        <v>2094</v>
      </c>
      <c r="O6" s="34" t="s">
        <v>2095</v>
      </c>
      <c r="P6" s="34" t="s">
        <v>2086</v>
      </c>
      <c r="Q6" s="34" t="s">
        <v>2087</v>
      </c>
    </row>
    <row r="7" spans="1:17">
      <c r="A7" s="61">
        <v>6</v>
      </c>
      <c r="B7" s="34" t="s">
        <v>12</v>
      </c>
      <c r="C7" s="34" t="s">
        <v>1833</v>
      </c>
      <c r="D7" s="34" t="s">
        <v>140</v>
      </c>
      <c r="E7" s="34" t="s">
        <v>140</v>
      </c>
      <c r="F7" s="34" t="s">
        <v>12</v>
      </c>
      <c r="G7" s="34" t="s">
        <v>12</v>
      </c>
      <c r="H7" s="34" t="s">
        <v>12</v>
      </c>
      <c r="I7" s="54">
        <v>1</v>
      </c>
      <c r="J7" s="34" t="s">
        <v>142</v>
      </c>
      <c r="K7" s="34" t="s">
        <v>12</v>
      </c>
      <c r="L7" s="34" t="s">
        <v>12</v>
      </c>
      <c r="M7" s="34" t="s">
        <v>12</v>
      </c>
      <c r="N7" s="34" t="s">
        <v>2096</v>
      </c>
      <c r="O7" s="34" t="s">
        <v>2097</v>
      </c>
      <c r="P7" s="34" t="s">
        <v>2086</v>
      </c>
      <c r="Q7" s="34" t="s">
        <v>2087</v>
      </c>
    </row>
    <row r="8" spans="1:17">
      <c r="A8" s="61">
        <v>7</v>
      </c>
      <c r="B8" s="34" t="s">
        <v>12</v>
      </c>
      <c r="C8" s="34" t="s">
        <v>1833</v>
      </c>
      <c r="D8" s="34" t="s">
        <v>140</v>
      </c>
      <c r="E8" s="34" t="s">
        <v>140</v>
      </c>
      <c r="F8" s="34" t="s">
        <v>12</v>
      </c>
      <c r="G8" s="34" t="s">
        <v>12</v>
      </c>
      <c r="H8" s="34" t="s">
        <v>12</v>
      </c>
      <c r="I8" s="54">
        <v>2</v>
      </c>
      <c r="J8" s="34" t="s">
        <v>142</v>
      </c>
      <c r="K8" s="34" t="s">
        <v>12</v>
      </c>
      <c r="L8" s="34" t="s">
        <v>12</v>
      </c>
      <c r="M8" s="34" t="s">
        <v>12</v>
      </c>
      <c r="N8" s="34" t="s">
        <v>2098</v>
      </c>
      <c r="O8" s="34" t="s">
        <v>2099</v>
      </c>
      <c r="P8" s="34" t="s">
        <v>2086</v>
      </c>
      <c r="Q8" s="34" t="s">
        <v>2087</v>
      </c>
    </row>
    <row r="9" spans="1:17">
      <c r="A9" s="61">
        <v>8</v>
      </c>
      <c r="B9" s="34" t="s">
        <v>12</v>
      </c>
      <c r="C9" s="34" t="s">
        <v>1833</v>
      </c>
      <c r="D9" s="34" t="s">
        <v>140</v>
      </c>
      <c r="E9" s="34" t="s">
        <v>140</v>
      </c>
      <c r="F9" s="34" t="s">
        <v>12</v>
      </c>
      <c r="G9" s="34" t="s">
        <v>12</v>
      </c>
      <c r="H9" s="34" t="s">
        <v>12</v>
      </c>
      <c r="I9" s="54">
        <v>2</v>
      </c>
      <c r="J9" s="34" t="s">
        <v>142</v>
      </c>
      <c r="K9" s="34" t="s">
        <v>12</v>
      </c>
      <c r="L9" s="34" t="s">
        <v>12</v>
      </c>
      <c r="M9" s="34" t="s">
        <v>12</v>
      </c>
      <c r="N9" s="34" t="s">
        <v>2100</v>
      </c>
      <c r="O9" s="34" t="s">
        <v>2101</v>
      </c>
      <c r="P9" s="34" t="s">
        <v>2086</v>
      </c>
      <c r="Q9" s="34" t="s">
        <v>2087</v>
      </c>
    </row>
    <row r="10" spans="1:17">
      <c r="A10" s="61">
        <v>9</v>
      </c>
      <c r="B10" s="34" t="s">
        <v>12</v>
      </c>
      <c r="C10" s="34" t="s">
        <v>1833</v>
      </c>
      <c r="D10" s="34" t="s">
        <v>140</v>
      </c>
      <c r="E10" s="34" t="s">
        <v>140</v>
      </c>
      <c r="F10" s="34" t="s">
        <v>12</v>
      </c>
      <c r="G10" s="34" t="s">
        <v>12</v>
      </c>
      <c r="H10" s="34" t="s">
        <v>12</v>
      </c>
      <c r="I10" s="54">
        <v>2</v>
      </c>
      <c r="J10" s="34" t="s">
        <v>142</v>
      </c>
      <c r="K10" s="34" t="s">
        <v>12</v>
      </c>
      <c r="L10" s="34" t="s">
        <v>12</v>
      </c>
      <c r="M10" s="34" t="s">
        <v>12</v>
      </c>
      <c r="N10" s="34" t="s">
        <v>2102</v>
      </c>
      <c r="O10" s="34" t="s">
        <v>2103</v>
      </c>
      <c r="P10" s="34" t="s">
        <v>2086</v>
      </c>
      <c r="Q10" s="34" t="s">
        <v>2087</v>
      </c>
    </row>
    <row r="11" spans="1:17">
      <c r="A11" s="61">
        <v>10</v>
      </c>
      <c r="B11" s="34" t="s">
        <v>12</v>
      </c>
      <c r="C11" s="34" t="s">
        <v>1833</v>
      </c>
      <c r="D11" s="34" t="s">
        <v>140</v>
      </c>
      <c r="E11" s="34" t="s">
        <v>140</v>
      </c>
      <c r="F11" s="34" t="s">
        <v>12</v>
      </c>
      <c r="G11" s="34" t="s">
        <v>12</v>
      </c>
      <c r="H11" s="34" t="s">
        <v>12</v>
      </c>
      <c r="I11" s="54">
        <v>1</v>
      </c>
      <c r="J11" s="34" t="s">
        <v>142</v>
      </c>
      <c r="K11" s="34" t="s">
        <v>12</v>
      </c>
      <c r="L11" s="34" t="s">
        <v>12</v>
      </c>
      <c r="M11" s="34" t="s">
        <v>12</v>
      </c>
      <c r="N11" s="34" t="s">
        <v>2104</v>
      </c>
      <c r="O11" s="34" t="s">
        <v>2105</v>
      </c>
      <c r="P11" s="34" t="s">
        <v>2086</v>
      </c>
      <c r="Q11" s="34" t="s">
        <v>2087</v>
      </c>
    </row>
    <row r="12" spans="1:17">
      <c r="A12" s="61">
        <v>11</v>
      </c>
      <c r="B12" s="34" t="s">
        <v>12</v>
      </c>
      <c r="C12" s="34" t="s">
        <v>1833</v>
      </c>
      <c r="D12" s="34" t="s">
        <v>140</v>
      </c>
      <c r="E12" s="34" t="s">
        <v>140</v>
      </c>
      <c r="F12" s="34" t="s">
        <v>12</v>
      </c>
      <c r="G12" s="34" t="s">
        <v>12</v>
      </c>
      <c r="H12" s="34" t="s">
        <v>12</v>
      </c>
      <c r="I12" s="54">
        <v>1</v>
      </c>
      <c r="J12" s="34" t="s">
        <v>142</v>
      </c>
      <c r="K12" s="34" t="s">
        <v>12</v>
      </c>
      <c r="L12" s="34" t="s">
        <v>12</v>
      </c>
      <c r="M12" s="34" t="s">
        <v>12</v>
      </c>
      <c r="N12" s="34" t="s">
        <v>2106</v>
      </c>
      <c r="O12" s="34" t="s">
        <v>2107</v>
      </c>
      <c r="P12" s="34" t="s">
        <v>2108</v>
      </c>
      <c r="Q12" s="34" t="s">
        <v>2087</v>
      </c>
    </row>
    <row r="13" spans="1:17">
      <c r="A13" s="61">
        <v>12</v>
      </c>
      <c r="B13" s="34" t="s">
        <v>12</v>
      </c>
      <c r="C13" s="34" t="s">
        <v>1833</v>
      </c>
      <c r="D13" s="34" t="s">
        <v>140</v>
      </c>
      <c r="E13" s="34" t="s">
        <v>140</v>
      </c>
      <c r="F13" s="34" t="s">
        <v>12</v>
      </c>
      <c r="G13" s="34" t="s">
        <v>12</v>
      </c>
      <c r="H13" s="34" t="s">
        <v>12</v>
      </c>
      <c r="I13" s="54">
        <v>2</v>
      </c>
      <c r="J13" s="34" t="s">
        <v>142</v>
      </c>
      <c r="K13" s="34" t="s">
        <v>12</v>
      </c>
      <c r="L13" s="34" t="s">
        <v>12</v>
      </c>
      <c r="M13" s="34" t="s">
        <v>12</v>
      </c>
      <c r="N13" s="34" t="s">
        <v>2109</v>
      </c>
      <c r="O13" s="34" t="s">
        <v>2110</v>
      </c>
      <c r="P13" s="34" t="s">
        <v>2108</v>
      </c>
      <c r="Q13" s="34" t="s">
        <v>2087</v>
      </c>
    </row>
    <row r="14" spans="1:17">
      <c r="A14" s="61">
        <v>13</v>
      </c>
      <c r="B14" s="34" t="s">
        <v>12</v>
      </c>
      <c r="C14" s="34" t="s">
        <v>1833</v>
      </c>
      <c r="D14" s="34" t="s">
        <v>140</v>
      </c>
      <c r="E14" s="34" t="s">
        <v>140</v>
      </c>
      <c r="F14" s="34" t="s">
        <v>12</v>
      </c>
      <c r="G14" s="34" t="s">
        <v>12</v>
      </c>
      <c r="H14" s="34" t="s">
        <v>12</v>
      </c>
      <c r="I14" s="54">
        <v>2</v>
      </c>
      <c r="J14" s="34" t="s">
        <v>142</v>
      </c>
      <c r="K14" s="34" t="s">
        <v>12</v>
      </c>
      <c r="L14" s="34" t="s">
        <v>12</v>
      </c>
      <c r="M14" s="34" t="s">
        <v>12</v>
      </c>
      <c r="N14" s="34" t="s">
        <v>2111</v>
      </c>
      <c r="O14" s="34" t="s">
        <v>2112</v>
      </c>
      <c r="P14" s="34" t="s">
        <v>2086</v>
      </c>
      <c r="Q14" s="34" t="s">
        <v>2087</v>
      </c>
    </row>
    <row r="15" spans="1:17">
      <c r="A15" s="61">
        <v>14</v>
      </c>
      <c r="B15" s="34" t="s">
        <v>12</v>
      </c>
      <c r="C15" s="34" t="s">
        <v>1833</v>
      </c>
      <c r="D15" s="34" t="s">
        <v>140</v>
      </c>
      <c r="E15" s="34" t="s">
        <v>140</v>
      </c>
      <c r="F15" s="34" t="s">
        <v>12</v>
      </c>
      <c r="G15" s="34" t="s">
        <v>12</v>
      </c>
      <c r="H15" s="34" t="s">
        <v>12</v>
      </c>
      <c r="I15" s="54">
        <v>1</v>
      </c>
      <c r="J15" s="34" t="s">
        <v>142</v>
      </c>
      <c r="K15" s="34" t="s">
        <v>12</v>
      </c>
      <c r="L15" s="34" t="s">
        <v>12</v>
      </c>
      <c r="M15" s="34" t="s">
        <v>12</v>
      </c>
      <c r="N15" s="34" t="s">
        <v>2113</v>
      </c>
      <c r="O15" s="34" t="s">
        <v>2114</v>
      </c>
      <c r="P15" s="34" t="s">
        <v>2086</v>
      </c>
      <c r="Q15" s="34" t="s">
        <v>2087</v>
      </c>
    </row>
    <row r="16" spans="1:17">
      <c r="A16" s="61">
        <v>15</v>
      </c>
      <c r="B16" s="34" t="s">
        <v>12</v>
      </c>
      <c r="C16" s="34" t="s">
        <v>1833</v>
      </c>
      <c r="D16" s="34" t="s">
        <v>140</v>
      </c>
      <c r="E16" s="34" t="s">
        <v>140</v>
      </c>
      <c r="F16" s="34" t="s">
        <v>12</v>
      </c>
      <c r="G16" s="34" t="s">
        <v>12</v>
      </c>
      <c r="H16" s="34" t="s">
        <v>12</v>
      </c>
      <c r="I16" s="54">
        <v>1</v>
      </c>
      <c r="J16" s="34" t="s">
        <v>142</v>
      </c>
      <c r="K16" s="34" t="s">
        <v>12</v>
      </c>
      <c r="L16" s="34" t="s">
        <v>12</v>
      </c>
      <c r="M16" s="34" t="s">
        <v>12</v>
      </c>
      <c r="N16" s="34" t="s">
        <v>2115</v>
      </c>
      <c r="O16" s="34" t="s">
        <v>2116</v>
      </c>
      <c r="P16" s="34" t="s">
        <v>2086</v>
      </c>
      <c r="Q16" s="34" t="s">
        <v>2087</v>
      </c>
    </row>
    <row r="17" spans="1:17">
      <c r="A17" s="61">
        <v>16</v>
      </c>
      <c r="B17" s="34" t="s">
        <v>12</v>
      </c>
      <c r="C17" s="34" t="s">
        <v>1833</v>
      </c>
      <c r="D17" s="34" t="s">
        <v>140</v>
      </c>
      <c r="E17" s="34" t="s">
        <v>140</v>
      </c>
      <c r="F17" s="34" t="s">
        <v>12</v>
      </c>
      <c r="G17" s="34" t="s">
        <v>12</v>
      </c>
      <c r="H17" s="34" t="s">
        <v>12</v>
      </c>
      <c r="I17" s="54">
        <v>2</v>
      </c>
      <c r="J17" s="34" t="s">
        <v>142</v>
      </c>
      <c r="K17" s="34" t="s">
        <v>12</v>
      </c>
      <c r="L17" s="34" t="s">
        <v>12</v>
      </c>
      <c r="M17" s="34" t="s">
        <v>12</v>
      </c>
      <c r="N17" s="34" t="s">
        <v>2117</v>
      </c>
      <c r="O17" s="34" t="s">
        <v>2118</v>
      </c>
      <c r="P17" s="34" t="s">
        <v>2086</v>
      </c>
      <c r="Q17" s="34" t="s">
        <v>2087</v>
      </c>
    </row>
    <row r="18" spans="1:17">
      <c r="A18" s="61">
        <v>17</v>
      </c>
      <c r="B18" s="34" t="s">
        <v>12</v>
      </c>
      <c r="C18" s="34" t="s">
        <v>1833</v>
      </c>
      <c r="D18" s="34" t="s">
        <v>140</v>
      </c>
      <c r="E18" s="34" t="s">
        <v>140</v>
      </c>
      <c r="F18" s="34" t="s">
        <v>12</v>
      </c>
      <c r="G18" s="34" t="s">
        <v>12</v>
      </c>
      <c r="H18" s="34" t="s">
        <v>12</v>
      </c>
      <c r="I18" s="54">
        <v>1</v>
      </c>
      <c r="J18" s="34" t="s">
        <v>142</v>
      </c>
      <c r="K18" s="34" t="s">
        <v>12</v>
      </c>
      <c r="L18" s="34" t="s">
        <v>12</v>
      </c>
      <c r="M18" s="34" t="s">
        <v>12</v>
      </c>
      <c r="N18" s="34" t="s">
        <v>2119</v>
      </c>
      <c r="O18" s="34" t="s">
        <v>2120</v>
      </c>
      <c r="P18" s="34" t="s">
        <v>2086</v>
      </c>
      <c r="Q18" s="34" t="s">
        <v>2087</v>
      </c>
    </row>
    <row r="19" spans="1:17">
      <c r="A19" s="61">
        <v>18</v>
      </c>
      <c r="B19" s="34" t="s">
        <v>12</v>
      </c>
      <c r="C19" s="34" t="s">
        <v>1833</v>
      </c>
      <c r="D19" s="34" t="s">
        <v>140</v>
      </c>
      <c r="E19" s="34" t="s">
        <v>140</v>
      </c>
      <c r="F19" s="34" t="s">
        <v>12</v>
      </c>
      <c r="G19" s="34" t="s">
        <v>12</v>
      </c>
      <c r="H19" s="34" t="s">
        <v>12</v>
      </c>
      <c r="I19" s="54">
        <v>2</v>
      </c>
      <c r="J19" s="34" t="s">
        <v>142</v>
      </c>
      <c r="K19" s="34" t="s">
        <v>12</v>
      </c>
      <c r="L19" s="34" t="s">
        <v>12</v>
      </c>
      <c r="M19" s="34" t="s">
        <v>12</v>
      </c>
      <c r="N19" s="34" t="s">
        <v>2121</v>
      </c>
      <c r="O19" s="34" t="s">
        <v>2122</v>
      </c>
      <c r="P19" s="34" t="s">
        <v>2108</v>
      </c>
      <c r="Q19" s="34" t="s">
        <v>2087</v>
      </c>
    </row>
    <row r="20" spans="1:17">
      <c r="A20" s="61">
        <v>19</v>
      </c>
      <c r="B20" s="34" t="s">
        <v>12</v>
      </c>
      <c r="C20" s="34" t="s">
        <v>1833</v>
      </c>
      <c r="D20" s="34" t="s">
        <v>140</v>
      </c>
      <c r="E20" s="34" t="s">
        <v>140</v>
      </c>
      <c r="F20" s="34" t="s">
        <v>12</v>
      </c>
      <c r="G20" s="34" t="s">
        <v>12</v>
      </c>
      <c r="H20" s="34" t="s">
        <v>12</v>
      </c>
      <c r="I20" s="54">
        <v>1</v>
      </c>
      <c r="J20" s="34" t="s">
        <v>142</v>
      </c>
      <c r="K20" s="34" t="s">
        <v>12</v>
      </c>
      <c r="L20" s="34" t="s">
        <v>12</v>
      </c>
      <c r="M20" s="34" t="s">
        <v>12</v>
      </c>
      <c r="N20" s="34" t="s">
        <v>2123</v>
      </c>
      <c r="O20" s="34" t="s">
        <v>2124</v>
      </c>
      <c r="P20" s="34" t="s">
        <v>2086</v>
      </c>
      <c r="Q20" s="34" t="s">
        <v>2087</v>
      </c>
    </row>
    <row r="21" spans="1:17">
      <c r="A21" s="61">
        <v>20</v>
      </c>
      <c r="B21" s="34" t="s">
        <v>12</v>
      </c>
      <c r="C21" s="34" t="s">
        <v>1833</v>
      </c>
      <c r="D21" s="34" t="s">
        <v>140</v>
      </c>
      <c r="E21" s="34" t="s">
        <v>140</v>
      </c>
      <c r="F21" s="34" t="s">
        <v>12</v>
      </c>
      <c r="G21" s="34" t="s">
        <v>12</v>
      </c>
      <c r="H21" s="34" t="s">
        <v>12</v>
      </c>
      <c r="I21" s="54">
        <v>2</v>
      </c>
      <c r="J21" s="34" t="s">
        <v>142</v>
      </c>
      <c r="K21" s="34" t="s">
        <v>12</v>
      </c>
      <c r="L21" s="34" t="s">
        <v>12</v>
      </c>
      <c r="M21" s="34" t="s">
        <v>12</v>
      </c>
      <c r="N21" s="34" t="s">
        <v>2125</v>
      </c>
      <c r="O21" s="34" t="s">
        <v>2126</v>
      </c>
      <c r="P21" s="34" t="s">
        <v>2086</v>
      </c>
      <c r="Q21" s="34" t="s">
        <v>2087</v>
      </c>
    </row>
    <row r="22" spans="1:17">
      <c r="A22" s="61">
        <v>21</v>
      </c>
      <c r="B22" s="34" t="s">
        <v>12</v>
      </c>
      <c r="C22" s="34" t="s">
        <v>1833</v>
      </c>
      <c r="D22" s="34" t="s">
        <v>140</v>
      </c>
      <c r="E22" s="34" t="s">
        <v>140</v>
      </c>
      <c r="F22" s="34" t="s">
        <v>12</v>
      </c>
      <c r="G22" s="34" t="s">
        <v>12</v>
      </c>
      <c r="H22" s="34" t="s">
        <v>12</v>
      </c>
      <c r="I22" s="54">
        <v>2</v>
      </c>
      <c r="J22" s="34" t="s">
        <v>142</v>
      </c>
      <c r="K22" s="34" t="s">
        <v>12</v>
      </c>
      <c r="L22" s="34" t="s">
        <v>12</v>
      </c>
      <c r="M22" s="34" t="s">
        <v>12</v>
      </c>
      <c r="N22" s="34" t="s">
        <v>2127</v>
      </c>
      <c r="O22" s="34" t="s">
        <v>2128</v>
      </c>
      <c r="P22" s="34" t="s">
        <v>2086</v>
      </c>
      <c r="Q22" s="34" t="s">
        <v>2087</v>
      </c>
    </row>
    <row r="23" spans="1:17">
      <c r="A23" s="61">
        <v>22</v>
      </c>
      <c r="B23" s="34" t="s">
        <v>12</v>
      </c>
      <c r="C23" s="34" t="s">
        <v>1833</v>
      </c>
      <c r="D23" s="34" t="s">
        <v>140</v>
      </c>
      <c r="E23" s="34" t="s">
        <v>140</v>
      </c>
      <c r="F23" s="34" t="s">
        <v>12</v>
      </c>
      <c r="G23" s="34" t="s">
        <v>12</v>
      </c>
      <c r="H23" s="34" t="s">
        <v>12</v>
      </c>
      <c r="I23" s="54">
        <v>1</v>
      </c>
      <c r="J23" s="34" t="s">
        <v>142</v>
      </c>
      <c r="K23" s="34" t="s">
        <v>12</v>
      </c>
      <c r="L23" s="34" t="s">
        <v>12</v>
      </c>
      <c r="M23" s="34" t="s">
        <v>12</v>
      </c>
      <c r="N23" s="34" t="s">
        <v>2129</v>
      </c>
      <c r="O23" s="34" t="s">
        <v>2130</v>
      </c>
      <c r="P23" s="34" t="s">
        <v>2086</v>
      </c>
      <c r="Q23" s="34" t="s">
        <v>2087</v>
      </c>
    </row>
    <row r="24" spans="1:17">
      <c r="A24" s="61">
        <v>23</v>
      </c>
      <c r="B24" s="34" t="s">
        <v>12</v>
      </c>
      <c r="C24" s="34" t="s">
        <v>1833</v>
      </c>
      <c r="D24" s="34" t="s">
        <v>140</v>
      </c>
      <c r="E24" s="34" t="s">
        <v>140</v>
      </c>
      <c r="F24" s="34" t="s">
        <v>12</v>
      </c>
      <c r="G24" s="34" t="s">
        <v>12</v>
      </c>
      <c r="H24" s="34" t="s">
        <v>12</v>
      </c>
      <c r="I24" s="54">
        <v>1</v>
      </c>
      <c r="J24" s="34" t="s">
        <v>142</v>
      </c>
      <c r="K24" s="34" t="s">
        <v>12</v>
      </c>
      <c r="L24" s="34" t="s">
        <v>12</v>
      </c>
      <c r="M24" s="34" t="s">
        <v>12</v>
      </c>
      <c r="N24" s="34" t="s">
        <v>2131</v>
      </c>
      <c r="O24" s="34" t="s">
        <v>2132</v>
      </c>
      <c r="P24" s="34" t="s">
        <v>2086</v>
      </c>
      <c r="Q24" s="34" t="s">
        <v>2087</v>
      </c>
    </row>
    <row r="25" spans="1:17">
      <c r="A25" s="61">
        <v>24</v>
      </c>
      <c r="B25" s="34" t="s">
        <v>12</v>
      </c>
      <c r="C25" s="34" t="s">
        <v>1833</v>
      </c>
      <c r="D25" s="34" t="s">
        <v>140</v>
      </c>
      <c r="E25" s="34" t="s">
        <v>140</v>
      </c>
      <c r="F25" s="34" t="s">
        <v>12</v>
      </c>
      <c r="G25" s="34" t="s">
        <v>12</v>
      </c>
      <c r="H25" s="34" t="s">
        <v>12</v>
      </c>
      <c r="I25" s="54">
        <v>2</v>
      </c>
      <c r="J25" s="34" t="s">
        <v>142</v>
      </c>
      <c r="K25" s="34" t="s">
        <v>12</v>
      </c>
      <c r="L25" s="34" t="s">
        <v>12</v>
      </c>
      <c r="M25" s="34" t="s">
        <v>12</v>
      </c>
      <c r="N25" s="34" t="s">
        <v>2133</v>
      </c>
      <c r="O25" s="34" t="s">
        <v>2134</v>
      </c>
      <c r="P25" s="34" t="s">
        <v>2086</v>
      </c>
      <c r="Q25" s="34" t="s">
        <v>2087</v>
      </c>
    </row>
    <row r="26" spans="1:17">
      <c r="A26" s="61">
        <v>25</v>
      </c>
      <c r="B26" s="34" t="s">
        <v>12</v>
      </c>
      <c r="C26" s="34" t="s">
        <v>1833</v>
      </c>
      <c r="D26" s="34" t="s">
        <v>140</v>
      </c>
      <c r="E26" s="34" t="s">
        <v>140</v>
      </c>
      <c r="F26" s="34" t="s">
        <v>12</v>
      </c>
      <c r="G26" s="34" t="s">
        <v>12</v>
      </c>
      <c r="H26" s="34" t="s">
        <v>12</v>
      </c>
      <c r="I26" s="54">
        <v>2</v>
      </c>
      <c r="J26" s="34" t="s">
        <v>142</v>
      </c>
      <c r="K26" s="34" t="s">
        <v>12</v>
      </c>
      <c r="L26" s="34" t="s">
        <v>12</v>
      </c>
      <c r="M26" s="34" t="s">
        <v>12</v>
      </c>
      <c r="N26" s="34" t="s">
        <v>2135</v>
      </c>
      <c r="O26" s="34" t="s">
        <v>2136</v>
      </c>
      <c r="P26" s="34" t="s">
        <v>2086</v>
      </c>
      <c r="Q26" s="34" t="s">
        <v>2087</v>
      </c>
    </row>
    <row r="27" spans="1:17">
      <c r="A27" s="61">
        <v>26</v>
      </c>
      <c r="B27" s="34" t="s">
        <v>12</v>
      </c>
      <c r="C27" s="34" t="s">
        <v>1833</v>
      </c>
      <c r="D27" s="34" t="s">
        <v>140</v>
      </c>
      <c r="E27" s="34" t="s">
        <v>140</v>
      </c>
      <c r="F27" s="34" t="s">
        <v>12</v>
      </c>
      <c r="G27" s="34" t="s">
        <v>12</v>
      </c>
      <c r="H27" s="34" t="s">
        <v>12</v>
      </c>
      <c r="I27" s="54">
        <v>2</v>
      </c>
      <c r="J27" s="34" t="s">
        <v>142</v>
      </c>
      <c r="K27" s="34" t="s">
        <v>12</v>
      </c>
      <c r="L27" s="34" t="s">
        <v>12</v>
      </c>
      <c r="M27" s="34" t="s">
        <v>12</v>
      </c>
      <c r="N27" s="34" t="s">
        <v>2137</v>
      </c>
      <c r="O27" s="34" t="s">
        <v>2138</v>
      </c>
      <c r="P27" s="34" t="s">
        <v>2086</v>
      </c>
      <c r="Q27" s="34" t="s">
        <v>2087</v>
      </c>
    </row>
    <row r="28" spans="1:17">
      <c r="A28" s="61">
        <v>27</v>
      </c>
      <c r="B28" s="34" t="s">
        <v>12</v>
      </c>
      <c r="C28" s="34" t="s">
        <v>1833</v>
      </c>
      <c r="D28" s="34" t="s">
        <v>140</v>
      </c>
      <c r="E28" s="34" t="s">
        <v>140</v>
      </c>
      <c r="F28" s="34" t="s">
        <v>12</v>
      </c>
      <c r="G28" s="34" t="s">
        <v>12</v>
      </c>
      <c r="H28" s="34" t="s">
        <v>12</v>
      </c>
      <c r="I28" s="54">
        <v>2</v>
      </c>
      <c r="J28" s="34" t="s">
        <v>142</v>
      </c>
      <c r="K28" s="34" t="s">
        <v>12</v>
      </c>
      <c r="L28" s="34" t="s">
        <v>12</v>
      </c>
      <c r="M28" s="34" t="s">
        <v>12</v>
      </c>
      <c r="N28" s="34" t="s">
        <v>2139</v>
      </c>
      <c r="O28" s="34" t="s">
        <v>2140</v>
      </c>
      <c r="P28" s="34" t="s">
        <v>2086</v>
      </c>
      <c r="Q28" s="34" t="s">
        <v>2087</v>
      </c>
    </row>
    <row r="29" spans="1:17">
      <c r="A29" s="61">
        <v>28</v>
      </c>
      <c r="B29" s="34" t="s">
        <v>12</v>
      </c>
      <c r="C29" s="34" t="s">
        <v>1833</v>
      </c>
      <c r="D29" s="34" t="s">
        <v>140</v>
      </c>
      <c r="E29" s="34" t="s">
        <v>140</v>
      </c>
      <c r="F29" s="34" t="s">
        <v>12</v>
      </c>
      <c r="G29" s="34" t="s">
        <v>12</v>
      </c>
      <c r="H29" s="34" t="s">
        <v>12</v>
      </c>
      <c r="I29" s="54">
        <v>1</v>
      </c>
      <c r="J29" s="34" t="s">
        <v>142</v>
      </c>
      <c r="K29" s="34" t="s">
        <v>12</v>
      </c>
      <c r="L29" s="34" t="s">
        <v>12</v>
      </c>
      <c r="M29" s="34" t="s">
        <v>12</v>
      </c>
      <c r="N29" s="34" t="s">
        <v>2141</v>
      </c>
      <c r="O29" s="34" t="s">
        <v>2142</v>
      </c>
      <c r="P29" s="34" t="s">
        <v>2086</v>
      </c>
      <c r="Q29" s="34" t="s">
        <v>2087</v>
      </c>
    </row>
    <row r="30" spans="1:17">
      <c r="A30" s="61">
        <v>29</v>
      </c>
      <c r="B30" s="34" t="s">
        <v>12</v>
      </c>
      <c r="C30" s="34" t="s">
        <v>1833</v>
      </c>
      <c r="D30" s="34" t="s">
        <v>140</v>
      </c>
      <c r="E30" s="34" t="s">
        <v>140</v>
      </c>
      <c r="F30" s="34" t="s">
        <v>12</v>
      </c>
      <c r="G30" s="34" t="s">
        <v>12</v>
      </c>
      <c r="H30" s="34" t="s">
        <v>12</v>
      </c>
      <c r="I30" s="54">
        <v>2</v>
      </c>
      <c r="J30" s="34" t="s">
        <v>142</v>
      </c>
      <c r="K30" s="34" t="s">
        <v>12</v>
      </c>
      <c r="L30" s="34" t="s">
        <v>12</v>
      </c>
      <c r="M30" s="34" t="s">
        <v>12</v>
      </c>
      <c r="N30" s="34" t="s">
        <v>2143</v>
      </c>
      <c r="O30" s="34" t="s">
        <v>2144</v>
      </c>
      <c r="P30" s="34" t="s">
        <v>2086</v>
      </c>
      <c r="Q30" s="34" t="s">
        <v>2087</v>
      </c>
    </row>
    <row r="31" spans="1:17">
      <c r="A31" s="61">
        <v>30</v>
      </c>
      <c r="B31" s="34" t="s">
        <v>12</v>
      </c>
      <c r="C31" s="34" t="s">
        <v>1833</v>
      </c>
      <c r="D31" s="34" t="s">
        <v>140</v>
      </c>
      <c r="E31" s="34" t="s">
        <v>140</v>
      </c>
      <c r="F31" s="34" t="s">
        <v>12</v>
      </c>
      <c r="G31" s="34" t="s">
        <v>12</v>
      </c>
      <c r="H31" s="34" t="s">
        <v>12</v>
      </c>
      <c r="I31" s="54">
        <v>2</v>
      </c>
      <c r="J31" s="34" t="s">
        <v>142</v>
      </c>
      <c r="K31" s="34" t="s">
        <v>12</v>
      </c>
      <c r="L31" s="34" t="s">
        <v>12</v>
      </c>
      <c r="M31" s="34" t="s">
        <v>12</v>
      </c>
      <c r="N31" s="34" t="s">
        <v>2145</v>
      </c>
      <c r="O31" s="34" t="s">
        <v>2146</v>
      </c>
      <c r="P31" s="34" t="s">
        <v>2086</v>
      </c>
      <c r="Q31" s="34" t="s">
        <v>2087</v>
      </c>
    </row>
    <row r="32" spans="1:17">
      <c r="A32" s="61">
        <v>31</v>
      </c>
      <c r="B32" s="34" t="s">
        <v>12</v>
      </c>
      <c r="C32" s="34" t="s">
        <v>1833</v>
      </c>
      <c r="D32" s="34" t="s">
        <v>140</v>
      </c>
      <c r="E32" s="34" t="s">
        <v>140</v>
      </c>
      <c r="F32" s="34" t="s">
        <v>12</v>
      </c>
      <c r="G32" s="34" t="s">
        <v>12</v>
      </c>
      <c r="H32" s="34" t="s">
        <v>12</v>
      </c>
      <c r="I32" s="54">
        <v>2</v>
      </c>
      <c r="J32" s="34" t="s">
        <v>142</v>
      </c>
      <c r="K32" s="34" t="s">
        <v>12</v>
      </c>
      <c r="L32" s="34" t="s">
        <v>12</v>
      </c>
      <c r="M32" s="34" t="s">
        <v>12</v>
      </c>
      <c r="N32" s="34" t="s">
        <v>2147</v>
      </c>
      <c r="O32" s="34" t="s">
        <v>2148</v>
      </c>
      <c r="P32" s="34" t="s">
        <v>2086</v>
      </c>
      <c r="Q32" s="34" t="s">
        <v>2087</v>
      </c>
    </row>
    <row r="33" spans="1:17">
      <c r="A33" s="61">
        <v>32</v>
      </c>
      <c r="B33" s="34" t="s">
        <v>12</v>
      </c>
      <c r="C33" s="34" t="s">
        <v>1833</v>
      </c>
      <c r="D33" s="34" t="s">
        <v>140</v>
      </c>
      <c r="E33" s="34" t="s">
        <v>140</v>
      </c>
      <c r="F33" s="34" t="s">
        <v>12</v>
      </c>
      <c r="G33" s="34" t="s">
        <v>12</v>
      </c>
      <c r="H33" s="34" t="s">
        <v>12</v>
      </c>
      <c r="I33" s="54">
        <v>1</v>
      </c>
      <c r="J33" s="34" t="s">
        <v>142</v>
      </c>
      <c r="K33" s="34" t="s">
        <v>12</v>
      </c>
      <c r="L33" s="34" t="s">
        <v>12</v>
      </c>
      <c r="M33" s="34" t="s">
        <v>12</v>
      </c>
      <c r="N33" s="34" t="s">
        <v>2149</v>
      </c>
      <c r="O33" s="34" t="s">
        <v>2150</v>
      </c>
      <c r="P33" s="34" t="s">
        <v>2086</v>
      </c>
      <c r="Q33" s="34" t="s">
        <v>2087</v>
      </c>
    </row>
    <row r="34" spans="1:17">
      <c r="A34" s="61">
        <v>33</v>
      </c>
      <c r="B34" s="34" t="s">
        <v>12</v>
      </c>
      <c r="C34" s="34" t="s">
        <v>1833</v>
      </c>
      <c r="D34" s="34" t="s">
        <v>140</v>
      </c>
      <c r="E34" s="34" t="s">
        <v>140</v>
      </c>
      <c r="F34" s="34" t="s">
        <v>12</v>
      </c>
      <c r="G34" s="34" t="s">
        <v>12</v>
      </c>
      <c r="H34" s="34" t="s">
        <v>12</v>
      </c>
      <c r="I34" s="54">
        <v>1</v>
      </c>
      <c r="J34" s="34" t="s">
        <v>142</v>
      </c>
      <c r="K34" s="34" t="s">
        <v>12</v>
      </c>
      <c r="L34" s="34" t="s">
        <v>12</v>
      </c>
      <c r="M34" s="34" t="s">
        <v>12</v>
      </c>
      <c r="N34" s="34" t="s">
        <v>2151</v>
      </c>
      <c r="O34" s="34" t="s">
        <v>2152</v>
      </c>
      <c r="P34" s="34" t="s">
        <v>2086</v>
      </c>
      <c r="Q34" s="34" t="s">
        <v>2087</v>
      </c>
    </row>
    <row r="35" spans="1:17">
      <c r="A35" s="61">
        <v>34</v>
      </c>
      <c r="B35" s="34" t="s">
        <v>12</v>
      </c>
      <c r="C35" s="34" t="s">
        <v>1833</v>
      </c>
      <c r="D35" s="34" t="s">
        <v>140</v>
      </c>
      <c r="E35" s="34" t="s">
        <v>140</v>
      </c>
      <c r="F35" s="34" t="s">
        <v>12</v>
      </c>
      <c r="G35" s="34" t="s">
        <v>12</v>
      </c>
      <c r="H35" s="34" t="s">
        <v>12</v>
      </c>
      <c r="I35" s="54">
        <v>2</v>
      </c>
      <c r="J35" s="34" t="s">
        <v>142</v>
      </c>
      <c r="K35" s="34" t="s">
        <v>12</v>
      </c>
      <c r="L35" s="34" t="s">
        <v>12</v>
      </c>
      <c r="M35" s="34" t="s">
        <v>12</v>
      </c>
      <c r="N35" s="34" t="s">
        <v>2153</v>
      </c>
      <c r="O35" s="34" t="s">
        <v>2154</v>
      </c>
      <c r="P35" s="34" t="s">
        <v>2086</v>
      </c>
      <c r="Q35" s="34" t="s">
        <v>2087</v>
      </c>
    </row>
    <row r="36" spans="1:17">
      <c r="A36" s="61">
        <v>35</v>
      </c>
      <c r="B36" s="34" t="s">
        <v>12</v>
      </c>
      <c r="C36" s="34" t="s">
        <v>1833</v>
      </c>
      <c r="D36" s="34" t="s">
        <v>140</v>
      </c>
      <c r="E36" s="34" t="s">
        <v>140</v>
      </c>
      <c r="F36" s="34" t="s">
        <v>12</v>
      </c>
      <c r="G36" s="34" t="s">
        <v>12</v>
      </c>
      <c r="H36" s="34" t="s">
        <v>12</v>
      </c>
      <c r="I36" s="54">
        <v>2</v>
      </c>
      <c r="J36" s="34" t="s">
        <v>142</v>
      </c>
      <c r="K36" s="34" t="s">
        <v>12</v>
      </c>
      <c r="L36" s="34" t="s">
        <v>12</v>
      </c>
      <c r="M36" s="34" t="s">
        <v>12</v>
      </c>
      <c r="N36" s="34" t="s">
        <v>2155</v>
      </c>
      <c r="O36" s="34" t="s">
        <v>2156</v>
      </c>
      <c r="P36" s="34" t="s">
        <v>2086</v>
      </c>
      <c r="Q36" s="34" t="s">
        <v>2087</v>
      </c>
    </row>
    <row r="37" spans="1:17">
      <c r="A37" s="61">
        <v>36</v>
      </c>
      <c r="B37" s="34" t="s">
        <v>12</v>
      </c>
      <c r="C37" s="34" t="s">
        <v>1833</v>
      </c>
      <c r="D37" s="34" t="s">
        <v>140</v>
      </c>
      <c r="E37" s="34" t="s">
        <v>140</v>
      </c>
      <c r="F37" s="34" t="s">
        <v>12</v>
      </c>
      <c r="G37" s="34" t="s">
        <v>12</v>
      </c>
      <c r="H37" s="34" t="s">
        <v>12</v>
      </c>
      <c r="I37" s="54">
        <v>2</v>
      </c>
      <c r="J37" s="34" t="s">
        <v>142</v>
      </c>
      <c r="K37" s="34" t="s">
        <v>12</v>
      </c>
      <c r="L37" s="34" t="s">
        <v>12</v>
      </c>
      <c r="M37" s="34" t="s">
        <v>12</v>
      </c>
      <c r="N37" s="34" t="s">
        <v>2157</v>
      </c>
      <c r="O37" s="34" t="s">
        <v>2158</v>
      </c>
      <c r="P37" s="34" t="s">
        <v>2086</v>
      </c>
      <c r="Q37" s="34" t="s">
        <v>2087</v>
      </c>
    </row>
    <row r="38" spans="1:17">
      <c r="A38" s="61">
        <v>37</v>
      </c>
      <c r="B38" s="34" t="s">
        <v>12</v>
      </c>
      <c r="C38" s="34" t="s">
        <v>1833</v>
      </c>
      <c r="D38" s="34" t="s">
        <v>140</v>
      </c>
      <c r="E38" s="34" t="s">
        <v>140</v>
      </c>
      <c r="F38" s="34" t="s">
        <v>12</v>
      </c>
      <c r="G38" s="34" t="s">
        <v>12</v>
      </c>
      <c r="H38" s="34" t="s">
        <v>12</v>
      </c>
      <c r="I38" s="54">
        <v>2</v>
      </c>
      <c r="J38" s="34" t="s">
        <v>142</v>
      </c>
      <c r="K38" s="34" t="s">
        <v>12</v>
      </c>
      <c r="L38" s="34" t="s">
        <v>12</v>
      </c>
      <c r="M38" s="34" t="s">
        <v>12</v>
      </c>
      <c r="N38" s="34" t="s">
        <v>2159</v>
      </c>
      <c r="O38" s="34" t="s">
        <v>2160</v>
      </c>
      <c r="P38" s="34" t="s">
        <v>2086</v>
      </c>
      <c r="Q38" s="34" t="s">
        <v>2087</v>
      </c>
    </row>
    <row r="39" spans="1:17">
      <c r="A39" s="61">
        <v>38</v>
      </c>
      <c r="B39" s="34" t="s">
        <v>12</v>
      </c>
      <c r="C39" s="34" t="s">
        <v>1833</v>
      </c>
      <c r="D39" s="34" t="s">
        <v>140</v>
      </c>
      <c r="E39" s="34" t="s">
        <v>140</v>
      </c>
      <c r="F39" s="34" t="s">
        <v>12</v>
      </c>
      <c r="G39" s="34" t="s">
        <v>12</v>
      </c>
      <c r="H39" s="34" t="s">
        <v>12</v>
      </c>
      <c r="I39" s="54">
        <v>2</v>
      </c>
      <c r="J39" s="34" t="s">
        <v>142</v>
      </c>
      <c r="K39" s="34" t="s">
        <v>12</v>
      </c>
      <c r="L39" s="34" t="s">
        <v>12</v>
      </c>
      <c r="M39" s="34" t="s">
        <v>12</v>
      </c>
      <c r="N39" s="34" t="s">
        <v>2161</v>
      </c>
      <c r="O39" s="34" t="s">
        <v>2162</v>
      </c>
      <c r="P39" s="34" t="s">
        <v>2086</v>
      </c>
      <c r="Q39" s="34" t="s">
        <v>2087</v>
      </c>
    </row>
    <row r="40" spans="1:17">
      <c r="A40" s="61">
        <v>39</v>
      </c>
      <c r="B40" s="34" t="s">
        <v>12</v>
      </c>
      <c r="C40" s="34" t="s">
        <v>1833</v>
      </c>
      <c r="D40" s="34" t="s">
        <v>140</v>
      </c>
      <c r="E40" s="34" t="s">
        <v>140</v>
      </c>
      <c r="F40" s="34" t="s">
        <v>12</v>
      </c>
      <c r="G40" s="34" t="s">
        <v>12</v>
      </c>
      <c r="H40" s="34" t="s">
        <v>12</v>
      </c>
      <c r="I40" s="54">
        <v>2</v>
      </c>
      <c r="J40" s="34" t="s">
        <v>142</v>
      </c>
      <c r="K40" s="34" t="s">
        <v>12</v>
      </c>
      <c r="L40" s="34" t="s">
        <v>12</v>
      </c>
      <c r="M40" s="34" t="s">
        <v>12</v>
      </c>
      <c r="N40" s="34" t="s">
        <v>2163</v>
      </c>
      <c r="O40" s="34" t="s">
        <v>2164</v>
      </c>
      <c r="P40" s="34" t="s">
        <v>2086</v>
      </c>
      <c r="Q40" s="34" t="s">
        <v>2087</v>
      </c>
    </row>
    <row r="41" spans="1:17">
      <c r="A41" s="61">
        <v>40</v>
      </c>
      <c r="B41" s="34" t="s">
        <v>12</v>
      </c>
      <c r="C41" s="34" t="s">
        <v>1833</v>
      </c>
      <c r="D41" s="34" t="s">
        <v>140</v>
      </c>
      <c r="E41" s="34" t="s">
        <v>140</v>
      </c>
      <c r="F41" s="34" t="s">
        <v>12</v>
      </c>
      <c r="G41" s="34" t="s">
        <v>12</v>
      </c>
      <c r="H41" s="34" t="s">
        <v>12</v>
      </c>
      <c r="I41" s="54">
        <v>2</v>
      </c>
      <c r="J41" s="34" t="s">
        <v>142</v>
      </c>
      <c r="K41" s="34" t="s">
        <v>12</v>
      </c>
      <c r="L41" s="34" t="s">
        <v>12</v>
      </c>
      <c r="M41" s="34" t="s">
        <v>12</v>
      </c>
      <c r="N41" s="34" t="s">
        <v>2165</v>
      </c>
      <c r="O41" s="34" t="s">
        <v>2166</v>
      </c>
      <c r="P41" s="34" t="s">
        <v>2086</v>
      </c>
      <c r="Q41" s="34" t="s">
        <v>2087</v>
      </c>
    </row>
    <row r="42" spans="1:17">
      <c r="A42" s="61">
        <v>41</v>
      </c>
      <c r="B42" s="34" t="s">
        <v>12</v>
      </c>
      <c r="C42" s="34" t="s">
        <v>1833</v>
      </c>
      <c r="D42" s="34" t="s">
        <v>140</v>
      </c>
      <c r="E42" s="34" t="s">
        <v>140</v>
      </c>
      <c r="F42" s="34" t="s">
        <v>12</v>
      </c>
      <c r="G42" s="34" t="s">
        <v>12</v>
      </c>
      <c r="H42" s="34" t="s">
        <v>12</v>
      </c>
      <c r="I42" s="54">
        <v>2</v>
      </c>
      <c r="J42" s="34" t="s">
        <v>142</v>
      </c>
      <c r="K42" s="34" t="s">
        <v>12</v>
      </c>
      <c r="L42" s="34" t="s">
        <v>12</v>
      </c>
      <c r="M42" s="34" t="s">
        <v>12</v>
      </c>
      <c r="N42" s="34" t="s">
        <v>2167</v>
      </c>
      <c r="O42" s="34" t="s">
        <v>2168</v>
      </c>
      <c r="P42" s="34" t="s">
        <v>2086</v>
      </c>
      <c r="Q42" s="34" t="s">
        <v>2087</v>
      </c>
    </row>
    <row r="43" spans="1:17">
      <c r="A43" s="61">
        <v>42</v>
      </c>
      <c r="B43" s="34" t="s">
        <v>12</v>
      </c>
      <c r="C43" s="34" t="s">
        <v>1833</v>
      </c>
      <c r="D43" s="34" t="s">
        <v>140</v>
      </c>
      <c r="E43" s="34" t="s">
        <v>140</v>
      </c>
      <c r="F43" s="34" t="s">
        <v>12</v>
      </c>
      <c r="G43" s="34" t="s">
        <v>12</v>
      </c>
      <c r="H43" s="34" t="s">
        <v>12</v>
      </c>
      <c r="I43" s="54">
        <v>1</v>
      </c>
      <c r="J43" s="34" t="s">
        <v>142</v>
      </c>
      <c r="K43" s="34" t="s">
        <v>12</v>
      </c>
      <c r="L43" s="34" t="s">
        <v>12</v>
      </c>
      <c r="M43" s="34" t="s">
        <v>12</v>
      </c>
      <c r="N43" s="34" t="s">
        <v>2169</v>
      </c>
      <c r="O43" s="34" t="s">
        <v>2170</v>
      </c>
      <c r="P43" s="34" t="s">
        <v>2086</v>
      </c>
      <c r="Q43" s="34" t="s">
        <v>2087</v>
      </c>
    </row>
    <row r="44" spans="1:17">
      <c r="A44" s="61">
        <v>43</v>
      </c>
      <c r="B44" s="34" t="s">
        <v>12</v>
      </c>
      <c r="C44" s="34" t="s">
        <v>1833</v>
      </c>
      <c r="D44" s="34" t="s">
        <v>140</v>
      </c>
      <c r="E44" s="34" t="s">
        <v>140</v>
      </c>
      <c r="F44" s="34" t="s">
        <v>12</v>
      </c>
      <c r="G44" s="34" t="s">
        <v>12</v>
      </c>
      <c r="H44" s="34" t="s">
        <v>12</v>
      </c>
      <c r="I44" s="54">
        <v>1</v>
      </c>
      <c r="J44" s="34" t="s">
        <v>142</v>
      </c>
      <c r="K44" s="34" t="s">
        <v>12</v>
      </c>
      <c r="L44" s="34" t="s">
        <v>12</v>
      </c>
      <c r="M44" s="34" t="s">
        <v>12</v>
      </c>
      <c r="N44" s="34" t="s">
        <v>2171</v>
      </c>
      <c r="O44" s="34" t="s">
        <v>2172</v>
      </c>
      <c r="P44" s="34" t="s">
        <v>2086</v>
      </c>
      <c r="Q44" s="34" t="s">
        <v>2087</v>
      </c>
    </row>
    <row r="45" spans="1:17">
      <c r="A45" s="61">
        <v>44</v>
      </c>
      <c r="B45" s="34" t="s">
        <v>12</v>
      </c>
      <c r="C45" s="34" t="s">
        <v>1833</v>
      </c>
      <c r="D45" s="34" t="s">
        <v>140</v>
      </c>
      <c r="E45" s="34" t="s">
        <v>140</v>
      </c>
      <c r="F45" s="34" t="s">
        <v>12</v>
      </c>
      <c r="G45" s="34" t="s">
        <v>12</v>
      </c>
      <c r="H45" s="34" t="s">
        <v>12</v>
      </c>
      <c r="I45" s="54">
        <v>1</v>
      </c>
      <c r="J45" s="34" t="s">
        <v>142</v>
      </c>
      <c r="K45" s="34" t="s">
        <v>12</v>
      </c>
      <c r="L45" s="34" t="s">
        <v>12</v>
      </c>
      <c r="M45" s="34" t="s">
        <v>12</v>
      </c>
      <c r="N45" s="34" t="s">
        <v>2173</v>
      </c>
      <c r="O45" s="34" t="s">
        <v>2174</v>
      </c>
      <c r="P45" s="34" t="s">
        <v>2086</v>
      </c>
      <c r="Q45" s="34" t="s">
        <v>2087</v>
      </c>
    </row>
    <row r="46" spans="1:17">
      <c r="A46" s="61">
        <v>45</v>
      </c>
      <c r="B46" s="34" t="s">
        <v>12</v>
      </c>
      <c r="C46" s="34" t="s">
        <v>1833</v>
      </c>
      <c r="D46" s="34" t="s">
        <v>140</v>
      </c>
      <c r="E46" s="34" t="s">
        <v>140</v>
      </c>
      <c r="F46" s="34" t="s">
        <v>12</v>
      </c>
      <c r="G46" s="34" t="s">
        <v>12</v>
      </c>
      <c r="H46" s="34" t="s">
        <v>12</v>
      </c>
      <c r="I46" s="54">
        <v>2</v>
      </c>
      <c r="J46" s="34" t="s">
        <v>142</v>
      </c>
      <c r="K46" s="34" t="s">
        <v>12</v>
      </c>
      <c r="L46" s="34" t="s">
        <v>12</v>
      </c>
      <c r="M46" s="34" t="s">
        <v>12</v>
      </c>
      <c r="N46" s="34" t="s">
        <v>2175</v>
      </c>
      <c r="O46" s="34" t="s">
        <v>2176</v>
      </c>
      <c r="P46" s="34" t="s">
        <v>2108</v>
      </c>
      <c r="Q46" s="34" t="s">
        <v>2087</v>
      </c>
    </row>
    <row r="47" spans="1:17">
      <c r="A47" s="61">
        <v>46</v>
      </c>
      <c r="B47" s="34" t="s">
        <v>12</v>
      </c>
      <c r="C47" s="34" t="s">
        <v>1833</v>
      </c>
      <c r="D47" s="34" t="s">
        <v>140</v>
      </c>
      <c r="E47" s="34" t="s">
        <v>140</v>
      </c>
      <c r="F47" s="34" t="s">
        <v>12</v>
      </c>
      <c r="G47" s="34" t="s">
        <v>12</v>
      </c>
      <c r="H47" s="34" t="s">
        <v>12</v>
      </c>
      <c r="I47" s="54">
        <v>1</v>
      </c>
      <c r="J47" s="34" t="s">
        <v>142</v>
      </c>
      <c r="K47" s="34" t="s">
        <v>12</v>
      </c>
      <c r="L47" s="34" t="s">
        <v>12</v>
      </c>
      <c r="M47" s="34" t="s">
        <v>12</v>
      </c>
      <c r="N47" s="34" t="s">
        <v>2177</v>
      </c>
      <c r="O47" s="34" t="s">
        <v>2178</v>
      </c>
      <c r="P47" s="34" t="s">
        <v>2086</v>
      </c>
      <c r="Q47" s="34" t="s">
        <v>2087</v>
      </c>
    </row>
    <row r="48" spans="1:17">
      <c r="A48" s="61">
        <v>47</v>
      </c>
      <c r="B48" s="34" t="s">
        <v>12</v>
      </c>
      <c r="C48" s="34" t="s">
        <v>1833</v>
      </c>
      <c r="D48" s="34" t="s">
        <v>140</v>
      </c>
      <c r="E48" s="34" t="s">
        <v>140</v>
      </c>
      <c r="F48" s="34" t="s">
        <v>12</v>
      </c>
      <c r="G48" s="34" t="s">
        <v>12</v>
      </c>
      <c r="H48" s="34" t="s">
        <v>12</v>
      </c>
      <c r="I48" s="54">
        <v>1</v>
      </c>
      <c r="J48" s="34" t="s">
        <v>142</v>
      </c>
      <c r="K48" s="34" t="s">
        <v>12</v>
      </c>
      <c r="L48" s="34" t="s">
        <v>12</v>
      </c>
      <c r="M48" s="34" t="s">
        <v>12</v>
      </c>
      <c r="N48" s="34" t="s">
        <v>2179</v>
      </c>
      <c r="O48" s="34" t="s">
        <v>2180</v>
      </c>
      <c r="P48" s="34" t="s">
        <v>2086</v>
      </c>
      <c r="Q48" s="34" t="s">
        <v>2087</v>
      </c>
    </row>
    <row r="49" spans="1:17">
      <c r="A49" s="61">
        <v>48</v>
      </c>
      <c r="B49" s="34" t="s">
        <v>12</v>
      </c>
      <c r="C49" s="34" t="s">
        <v>1833</v>
      </c>
      <c r="D49" s="34" t="s">
        <v>140</v>
      </c>
      <c r="E49" s="34" t="s">
        <v>140</v>
      </c>
      <c r="F49" s="34" t="s">
        <v>12</v>
      </c>
      <c r="G49" s="34" t="s">
        <v>12</v>
      </c>
      <c r="H49" s="34" t="s">
        <v>12</v>
      </c>
      <c r="I49" s="54">
        <v>1</v>
      </c>
      <c r="J49" s="34" t="s">
        <v>142</v>
      </c>
      <c r="K49" s="34" t="s">
        <v>12</v>
      </c>
      <c r="L49" s="34" t="s">
        <v>12</v>
      </c>
      <c r="M49" s="34" t="s">
        <v>12</v>
      </c>
      <c r="N49" s="34" t="s">
        <v>2181</v>
      </c>
      <c r="O49" s="34" t="s">
        <v>2182</v>
      </c>
      <c r="P49" s="34" t="s">
        <v>2086</v>
      </c>
      <c r="Q49" s="34" t="s">
        <v>2087</v>
      </c>
    </row>
    <row r="50" s="97" customFormat="1" ht="14" spans="1:19">
      <c r="A50" s="61">
        <v>49</v>
      </c>
      <c r="B50" s="34" t="s">
        <v>12</v>
      </c>
      <c r="C50" s="34" t="s">
        <v>1833</v>
      </c>
      <c r="D50" s="34" t="s">
        <v>140</v>
      </c>
      <c r="E50" s="34" t="s">
        <v>140</v>
      </c>
      <c r="F50" s="34" t="s">
        <v>12</v>
      </c>
      <c r="G50" s="34" t="s">
        <v>12</v>
      </c>
      <c r="H50" s="34" t="s">
        <v>12</v>
      </c>
      <c r="I50" s="54">
        <v>1</v>
      </c>
      <c r="J50" s="34" t="s">
        <v>142</v>
      </c>
      <c r="K50" s="34" t="s">
        <v>12</v>
      </c>
      <c r="L50" s="34" t="s">
        <v>12</v>
      </c>
      <c r="M50" s="34" t="s">
        <v>12</v>
      </c>
      <c r="N50" s="34" t="s">
        <v>2183</v>
      </c>
      <c r="O50" s="34" t="s">
        <v>2184</v>
      </c>
      <c r="P50" s="34" t="s">
        <v>2086</v>
      </c>
      <c r="Q50" s="34" t="s">
        <v>2087</v>
      </c>
      <c r="S50" s="99"/>
    </row>
    <row r="51" spans="1:17">
      <c r="A51" s="61">
        <v>50</v>
      </c>
      <c r="B51" s="34" t="s">
        <v>12</v>
      </c>
      <c r="C51" s="34" t="s">
        <v>1833</v>
      </c>
      <c r="D51" s="34" t="s">
        <v>140</v>
      </c>
      <c r="E51" s="34" t="s">
        <v>140</v>
      </c>
      <c r="F51" s="34" t="s">
        <v>12</v>
      </c>
      <c r="G51" s="34" t="s">
        <v>12</v>
      </c>
      <c r="H51" s="34" t="s">
        <v>12</v>
      </c>
      <c r="I51" s="54">
        <v>2</v>
      </c>
      <c r="J51" s="34" t="s">
        <v>142</v>
      </c>
      <c r="K51" s="34" t="s">
        <v>12</v>
      </c>
      <c r="L51" s="34" t="s">
        <v>12</v>
      </c>
      <c r="M51" s="34" t="s">
        <v>12</v>
      </c>
      <c r="N51" s="34" t="s">
        <v>2185</v>
      </c>
      <c r="O51" s="34" t="s">
        <v>2186</v>
      </c>
      <c r="P51" s="34" t="s">
        <v>2086</v>
      </c>
      <c r="Q51" s="34" t="s">
        <v>2087</v>
      </c>
    </row>
    <row r="52" spans="1:17">
      <c r="A52" s="61">
        <v>51</v>
      </c>
      <c r="B52" s="34" t="s">
        <v>12</v>
      </c>
      <c r="C52" s="34" t="s">
        <v>1833</v>
      </c>
      <c r="D52" s="34" t="s">
        <v>140</v>
      </c>
      <c r="E52" s="34" t="s">
        <v>140</v>
      </c>
      <c r="F52" s="34" t="s">
        <v>12</v>
      </c>
      <c r="G52" s="34" t="s">
        <v>12</v>
      </c>
      <c r="H52" s="34" t="s">
        <v>12</v>
      </c>
      <c r="I52" s="54">
        <v>2</v>
      </c>
      <c r="J52" s="34" t="s">
        <v>142</v>
      </c>
      <c r="K52" s="34" t="s">
        <v>12</v>
      </c>
      <c r="L52" s="34" t="s">
        <v>12</v>
      </c>
      <c r="M52" s="34" t="s">
        <v>12</v>
      </c>
      <c r="N52" s="34" t="s">
        <v>2187</v>
      </c>
      <c r="O52" s="34" t="s">
        <v>2188</v>
      </c>
      <c r="P52" s="34" t="s">
        <v>2086</v>
      </c>
      <c r="Q52" s="34" t="s">
        <v>2087</v>
      </c>
    </row>
    <row r="53" spans="1:17">
      <c r="A53" s="61">
        <v>52</v>
      </c>
      <c r="B53" s="34" t="s">
        <v>12</v>
      </c>
      <c r="C53" s="34" t="s">
        <v>1833</v>
      </c>
      <c r="D53" s="34" t="s">
        <v>140</v>
      </c>
      <c r="E53" s="34" t="s">
        <v>140</v>
      </c>
      <c r="F53" s="34" t="s">
        <v>12</v>
      </c>
      <c r="G53" s="34" t="s">
        <v>12</v>
      </c>
      <c r="H53" s="34" t="s">
        <v>12</v>
      </c>
      <c r="I53" s="54">
        <v>1</v>
      </c>
      <c r="J53" s="34" t="s">
        <v>142</v>
      </c>
      <c r="K53" s="34" t="s">
        <v>12</v>
      </c>
      <c r="L53" s="34" t="s">
        <v>12</v>
      </c>
      <c r="M53" s="34" t="s">
        <v>12</v>
      </c>
      <c r="N53" s="34" t="s">
        <v>2189</v>
      </c>
      <c r="O53" s="34" t="s">
        <v>2190</v>
      </c>
      <c r="P53" s="34" t="s">
        <v>2108</v>
      </c>
      <c r="Q53" s="34" t="s">
        <v>2087</v>
      </c>
    </row>
    <row r="54" spans="1:17">
      <c r="A54" s="61">
        <v>53</v>
      </c>
      <c r="B54" s="34" t="s">
        <v>12</v>
      </c>
      <c r="C54" s="34" t="s">
        <v>1833</v>
      </c>
      <c r="D54" s="34" t="s">
        <v>140</v>
      </c>
      <c r="E54" s="34" t="s">
        <v>140</v>
      </c>
      <c r="F54" s="34" t="s">
        <v>12</v>
      </c>
      <c r="G54" s="34" t="s">
        <v>12</v>
      </c>
      <c r="H54" s="34" t="s">
        <v>12</v>
      </c>
      <c r="I54" s="54">
        <v>1</v>
      </c>
      <c r="J54" s="34" t="s">
        <v>142</v>
      </c>
      <c r="K54" s="34" t="s">
        <v>12</v>
      </c>
      <c r="L54" s="34" t="s">
        <v>12</v>
      </c>
      <c r="M54" s="34" t="s">
        <v>12</v>
      </c>
      <c r="N54" s="34" t="s">
        <v>2191</v>
      </c>
      <c r="O54" s="34" t="s">
        <v>2192</v>
      </c>
      <c r="P54" s="34" t="s">
        <v>2108</v>
      </c>
      <c r="Q54" s="34" t="s">
        <v>2087</v>
      </c>
    </row>
    <row r="55" spans="1:17">
      <c r="A55" s="61">
        <v>54</v>
      </c>
      <c r="B55" s="34" t="s">
        <v>12</v>
      </c>
      <c r="C55" s="34" t="s">
        <v>1833</v>
      </c>
      <c r="D55" s="34" t="s">
        <v>140</v>
      </c>
      <c r="E55" s="34" t="s">
        <v>140</v>
      </c>
      <c r="F55" s="34" t="s">
        <v>12</v>
      </c>
      <c r="G55" s="34" t="s">
        <v>12</v>
      </c>
      <c r="H55" s="34" t="s">
        <v>12</v>
      </c>
      <c r="I55" s="54">
        <v>1</v>
      </c>
      <c r="J55" s="34" t="s">
        <v>142</v>
      </c>
      <c r="K55" s="34" t="s">
        <v>12</v>
      </c>
      <c r="L55" s="34" t="s">
        <v>12</v>
      </c>
      <c r="M55" s="34" t="s">
        <v>12</v>
      </c>
      <c r="N55" s="34" t="s">
        <v>2193</v>
      </c>
      <c r="O55" s="34" t="s">
        <v>2194</v>
      </c>
      <c r="P55" s="34" t="s">
        <v>2086</v>
      </c>
      <c r="Q55" s="34" t="s">
        <v>2087</v>
      </c>
    </row>
    <row r="56" spans="1:17">
      <c r="A56" s="61">
        <v>55</v>
      </c>
      <c r="B56" s="34" t="s">
        <v>12</v>
      </c>
      <c r="C56" s="34" t="s">
        <v>1833</v>
      </c>
      <c r="D56" s="34" t="s">
        <v>140</v>
      </c>
      <c r="E56" s="34" t="s">
        <v>140</v>
      </c>
      <c r="F56" s="34" t="s">
        <v>12</v>
      </c>
      <c r="G56" s="34" t="s">
        <v>12</v>
      </c>
      <c r="H56" s="34" t="s">
        <v>12</v>
      </c>
      <c r="I56" s="54">
        <v>2</v>
      </c>
      <c r="J56" s="34" t="s">
        <v>142</v>
      </c>
      <c r="K56" s="34" t="s">
        <v>12</v>
      </c>
      <c r="L56" s="34" t="s">
        <v>12</v>
      </c>
      <c r="M56" s="34" t="s">
        <v>12</v>
      </c>
      <c r="N56" s="34" t="s">
        <v>2195</v>
      </c>
      <c r="O56" s="34" t="s">
        <v>2196</v>
      </c>
      <c r="P56" s="34" t="s">
        <v>2086</v>
      </c>
      <c r="Q56" s="34" t="s">
        <v>2087</v>
      </c>
    </row>
    <row r="57" spans="1:17">
      <c r="A57" s="61">
        <v>56</v>
      </c>
      <c r="B57" s="34" t="s">
        <v>12</v>
      </c>
      <c r="C57" s="34" t="s">
        <v>1833</v>
      </c>
      <c r="D57" s="34" t="s">
        <v>140</v>
      </c>
      <c r="E57" s="34" t="s">
        <v>140</v>
      </c>
      <c r="F57" s="34" t="s">
        <v>12</v>
      </c>
      <c r="G57" s="34" t="s">
        <v>12</v>
      </c>
      <c r="H57" s="34" t="s">
        <v>12</v>
      </c>
      <c r="I57" s="54">
        <v>1</v>
      </c>
      <c r="J57" s="34" t="s">
        <v>142</v>
      </c>
      <c r="K57" s="34" t="s">
        <v>12</v>
      </c>
      <c r="L57" s="34" t="s">
        <v>12</v>
      </c>
      <c r="M57" s="34" t="s">
        <v>12</v>
      </c>
      <c r="N57" s="34" t="s">
        <v>2197</v>
      </c>
      <c r="O57" s="34" t="s">
        <v>2198</v>
      </c>
      <c r="P57" s="34" t="s">
        <v>2086</v>
      </c>
      <c r="Q57" s="34" t="s">
        <v>2087</v>
      </c>
    </row>
    <row r="58" spans="1:17">
      <c r="A58" s="61">
        <v>57</v>
      </c>
      <c r="B58" s="34" t="s">
        <v>12</v>
      </c>
      <c r="C58" s="34" t="s">
        <v>1833</v>
      </c>
      <c r="D58" s="34" t="s">
        <v>140</v>
      </c>
      <c r="E58" s="34" t="s">
        <v>140</v>
      </c>
      <c r="F58" s="34" t="s">
        <v>12</v>
      </c>
      <c r="G58" s="34" t="s">
        <v>12</v>
      </c>
      <c r="H58" s="34" t="s">
        <v>12</v>
      </c>
      <c r="I58" s="54">
        <v>10</v>
      </c>
      <c r="J58" s="34" t="s">
        <v>141</v>
      </c>
      <c r="K58" s="34" t="s">
        <v>12</v>
      </c>
      <c r="L58" s="34" t="s">
        <v>12</v>
      </c>
      <c r="M58" s="34" t="s">
        <v>12</v>
      </c>
      <c r="N58" s="34" t="s">
        <v>2199</v>
      </c>
      <c r="O58" s="34" t="s">
        <v>2200</v>
      </c>
      <c r="P58" s="34" t="s">
        <v>2108</v>
      </c>
      <c r="Q58" s="34" t="s">
        <v>2087</v>
      </c>
    </row>
    <row r="59" spans="1:17">
      <c r="A59" s="61">
        <v>58</v>
      </c>
      <c r="B59" s="34" t="s">
        <v>12</v>
      </c>
      <c r="C59" s="34" t="s">
        <v>1833</v>
      </c>
      <c r="D59" s="34" t="s">
        <v>140</v>
      </c>
      <c r="E59" s="34" t="s">
        <v>140</v>
      </c>
      <c r="F59" s="34" t="s">
        <v>12</v>
      </c>
      <c r="G59" s="34" t="s">
        <v>12</v>
      </c>
      <c r="H59" s="34" t="s">
        <v>12</v>
      </c>
      <c r="I59" s="54">
        <v>2</v>
      </c>
      <c r="J59" s="34" t="s">
        <v>142</v>
      </c>
      <c r="K59" s="34" t="s">
        <v>12</v>
      </c>
      <c r="L59" s="34" t="s">
        <v>12</v>
      </c>
      <c r="M59" s="34" t="s">
        <v>12</v>
      </c>
      <c r="N59" s="34" t="s">
        <v>2201</v>
      </c>
      <c r="O59" s="34" t="s">
        <v>2202</v>
      </c>
      <c r="P59" s="34" t="s">
        <v>2108</v>
      </c>
      <c r="Q59" s="34" t="s">
        <v>2087</v>
      </c>
    </row>
    <row r="60" spans="1:17">
      <c r="A60" s="61">
        <v>59</v>
      </c>
      <c r="B60" s="34" t="s">
        <v>12</v>
      </c>
      <c r="C60" s="34" t="s">
        <v>1833</v>
      </c>
      <c r="D60" s="34" t="s">
        <v>140</v>
      </c>
      <c r="E60" s="34" t="s">
        <v>140</v>
      </c>
      <c r="F60" s="34" t="s">
        <v>12</v>
      </c>
      <c r="G60" s="34" t="s">
        <v>12</v>
      </c>
      <c r="H60" s="34" t="s">
        <v>12</v>
      </c>
      <c r="I60" s="54">
        <v>2</v>
      </c>
      <c r="J60" s="34" t="s">
        <v>142</v>
      </c>
      <c r="K60" s="34" t="s">
        <v>12</v>
      </c>
      <c r="L60" s="34" t="s">
        <v>12</v>
      </c>
      <c r="M60" s="34" t="s">
        <v>12</v>
      </c>
      <c r="N60" s="34" t="s">
        <v>2203</v>
      </c>
      <c r="O60" s="34" t="s">
        <v>2204</v>
      </c>
      <c r="P60" s="34" t="s">
        <v>2108</v>
      </c>
      <c r="Q60" s="34" t="s">
        <v>2087</v>
      </c>
    </row>
    <row r="61" spans="1:17">
      <c r="A61" s="61">
        <v>60</v>
      </c>
      <c r="B61" s="34" t="s">
        <v>12</v>
      </c>
      <c r="C61" s="34" t="s">
        <v>1833</v>
      </c>
      <c r="D61" s="34" t="s">
        <v>140</v>
      </c>
      <c r="E61" s="34" t="s">
        <v>140</v>
      </c>
      <c r="F61" s="34" t="s">
        <v>12</v>
      </c>
      <c r="G61" s="34" t="s">
        <v>12</v>
      </c>
      <c r="H61" s="34" t="s">
        <v>12</v>
      </c>
      <c r="I61" s="54">
        <v>30</v>
      </c>
      <c r="J61" s="34" t="s">
        <v>141</v>
      </c>
      <c r="K61" s="34" t="s">
        <v>12</v>
      </c>
      <c r="L61" s="34" t="s">
        <v>12</v>
      </c>
      <c r="M61" s="34" t="s">
        <v>12</v>
      </c>
      <c r="N61" s="34" t="s">
        <v>2205</v>
      </c>
      <c r="O61" s="34" t="s">
        <v>2206</v>
      </c>
      <c r="P61" s="34" t="s">
        <v>2108</v>
      </c>
      <c r="Q61" s="34" t="s">
        <v>2087</v>
      </c>
    </row>
    <row r="62" spans="1:17">
      <c r="A62" s="61">
        <v>61</v>
      </c>
      <c r="B62" s="34" t="s">
        <v>12</v>
      </c>
      <c r="C62" s="34" t="s">
        <v>1833</v>
      </c>
      <c r="D62" s="34" t="s">
        <v>140</v>
      </c>
      <c r="E62" s="34" t="s">
        <v>140</v>
      </c>
      <c r="F62" s="34" t="s">
        <v>12</v>
      </c>
      <c r="G62" s="34" t="s">
        <v>12</v>
      </c>
      <c r="H62" s="34" t="s">
        <v>12</v>
      </c>
      <c r="I62" s="54">
        <v>1</v>
      </c>
      <c r="J62" s="34" t="s">
        <v>142</v>
      </c>
      <c r="K62" s="34" t="s">
        <v>12</v>
      </c>
      <c r="L62" s="34" t="s">
        <v>12</v>
      </c>
      <c r="M62" s="34" t="s">
        <v>12</v>
      </c>
      <c r="N62" s="34" t="s">
        <v>2207</v>
      </c>
      <c r="O62" s="34" t="s">
        <v>2208</v>
      </c>
      <c r="P62" s="34" t="s">
        <v>2108</v>
      </c>
      <c r="Q62" s="34" t="s">
        <v>2087</v>
      </c>
    </row>
    <row r="63" spans="1:17">
      <c r="A63" s="61">
        <v>62</v>
      </c>
      <c r="B63" s="34" t="s">
        <v>12</v>
      </c>
      <c r="C63" s="34" t="s">
        <v>1833</v>
      </c>
      <c r="D63" s="34" t="s">
        <v>140</v>
      </c>
      <c r="E63" s="34" t="s">
        <v>140</v>
      </c>
      <c r="F63" s="34" t="s">
        <v>12</v>
      </c>
      <c r="G63" s="34" t="s">
        <v>12</v>
      </c>
      <c r="H63" s="34" t="s">
        <v>12</v>
      </c>
      <c r="I63" s="54">
        <v>1</v>
      </c>
      <c r="J63" s="34" t="s">
        <v>142</v>
      </c>
      <c r="K63" s="34" t="s">
        <v>12</v>
      </c>
      <c r="L63" s="34" t="s">
        <v>12</v>
      </c>
      <c r="M63" s="34" t="s">
        <v>12</v>
      </c>
      <c r="N63" s="34" t="s">
        <v>2209</v>
      </c>
      <c r="O63" s="34" t="s">
        <v>2210</v>
      </c>
      <c r="P63" s="34" t="s">
        <v>2108</v>
      </c>
      <c r="Q63" s="34" t="s">
        <v>2087</v>
      </c>
    </row>
    <row r="64" spans="1:17">
      <c r="A64" s="61">
        <v>63</v>
      </c>
      <c r="B64" s="34" t="s">
        <v>12</v>
      </c>
      <c r="C64" s="34" t="s">
        <v>1833</v>
      </c>
      <c r="D64" s="34" t="s">
        <v>140</v>
      </c>
      <c r="E64" s="34" t="s">
        <v>140</v>
      </c>
      <c r="F64" s="34" t="s">
        <v>12</v>
      </c>
      <c r="G64" s="34" t="s">
        <v>12</v>
      </c>
      <c r="H64" s="34" t="s">
        <v>12</v>
      </c>
      <c r="I64" s="54">
        <v>1</v>
      </c>
      <c r="J64" s="34" t="s">
        <v>142</v>
      </c>
      <c r="K64" s="34" t="s">
        <v>12</v>
      </c>
      <c r="L64" s="34" t="s">
        <v>12</v>
      </c>
      <c r="M64" s="34" t="s">
        <v>12</v>
      </c>
      <c r="N64" s="34" t="s">
        <v>2211</v>
      </c>
      <c r="O64" s="34" t="s">
        <v>2212</v>
      </c>
      <c r="P64" s="34" t="s">
        <v>2108</v>
      </c>
      <c r="Q64" s="34" t="s">
        <v>2087</v>
      </c>
    </row>
    <row r="65" spans="1:17">
      <c r="A65" s="61">
        <v>64</v>
      </c>
      <c r="B65" s="34" t="s">
        <v>12</v>
      </c>
      <c r="C65" s="34" t="s">
        <v>1833</v>
      </c>
      <c r="D65" s="34" t="s">
        <v>140</v>
      </c>
      <c r="E65" s="34" t="s">
        <v>140</v>
      </c>
      <c r="F65" s="34" t="s">
        <v>12</v>
      </c>
      <c r="G65" s="34" t="s">
        <v>12</v>
      </c>
      <c r="H65" s="34" t="s">
        <v>12</v>
      </c>
      <c r="I65" s="54">
        <v>1</v>
      </c>
      <c r="J65" s="34" t="s">
        <v>142</v>
      </c>
      <c r="K65" s="34" t="s">
        <v>12</v>
      </c>
      <c r="L65" s="34" t="s">
        <v>12</v>
      </c>
      <c r="M65" s="34" t="s">
        <v>12</v>
      </c>
      <c r="N65" s="34" t="s">
        <v>2213</v>
      </c>
      <c r="O65" s="34" t="s">
        <v>2214</v>
      </c>
      <c r="P65" s="34" t="s">
        <v>2108</v>
      </c>
      <c r="Q65" s="34" t="s">
        <v>2087</v>
      </c>
    </row>
    <row r="66" spans="1:17">
      <c r="A66" s="61">
        <v>65</v>
      </c>
      <c r="B66" s="34" t="s">
        <v>12</v>
      </c>
      <c r="C66" s="34" t="s">
        <v>1833</v>
      </c>
      <c r="D66" s="34" t="s">
        <v>140</v>
      </c>
      <c r="E66" s="34" t="s">
        <v>140</v>
      </c>
      <c r="F66" s="34" t="s">
        <v>12</v>
      </c>
      <c r="G66" s="34" t="s">
        <v>12</v>
      </c>
      <c r="H66" s="34" t="s">
        <v>12</v>
      </c>
      <c r="I66" s="54">
        <v>2</v>
      </c>
      <c r="J66" s="34" t="s">
        <v>142</v>
      </c>
      <c r="K66" s="34" t="s">
        <v>12</v>
      </c>
      <c r="L66" s="34" t="s">
        <v>12</v>
      </c>
      <c r="M66" s="34" t="s">
        <v>12</v>
      </c>
      <c r="N66" s="34" t="s">
        <v>2215</v>
      </c>
      <c r="O66" s="34" t="s">
        <v>2216</v>
      </c>
      <c r="P66" s="34" t="s">
        <v>2108</v>
      </c>
      <c r="Q66" s="34" t="s">
        <v>2087</v>
      </c>
    </row>
    <row r="67" spans="1:17">
      <c r="A67" s="61">
        <v>66</v>
      </c>
      <c r="B67" s="34" t="s">
        <v>12</v>
      </c>
      <c r="C67" s="34" t="s">
        <v>1833</v>
      </c>
      <c r="D67" s="34" t="s">
        <v>140</v>
      </c>
      <c r="E67" s="34" t="s">
        <v>140</v>
      </c>
      <c r="F67" s="34" t="s">
        <v>12</v>
      </c>
      <c r="G67" s="34" t="s">
        <v>12</v>
      </c>
      <c r="H67" s="34" t="s">
        <v>12</v>
      </c>
      <c r="I67" s="54">
        <v>1</v>
      </c>
      <c r="J67" s="34" t="s">
        <v>142</v>
      </c>
      <c r="K67" s="34" t="s">
        <v>12</v>
      </c>
      <c r="L67" s="34" t="s">
        <v>12</v>
      </c>
      <c r="M67" s="34" t="s">
        <v>12</v>
      </c>
      <c r="N67" s="34" t="s">
        <v>2217</v>
      </c>
      <c r="O67" s="34" t="s">
        <v>2218</v>
      </c>
      <c r="P67" s="34" t="s">
        <v>2086</v>
      </c>
      <c r="Q67" s="34" t="s">
        <v>2087</v>
      </c>
    </row>
    <row r="68" spans="1:17">
      <c r="A68" s="61">
        <v>67</v>
      </c>
      <c r="B68" s="34" t="s">
        <v>12</v>
      </c>
      <c r="C68" s="34" t="s">
        <v>1833</v>
      </c>
      <c r="D68" s="34" t="s">
        <v>140</v>
      </c>
      <c r="E68" s="34" t="s">
        <v>140</v>
      </c>
      <c r="F68" s="34" t="s">
        <v>12</v>
      </c>
      <c r="G68" s="34" t="s">
        <v>12</v>
      </c>
      <c r="H68" s="34" t="s">
        <v>12</v>
      </c>
      <c r="I68" s="54">
        <v>1</v>
      </c>
      <c r="J68" s="34" t="s">
        <v>142</v>
      </c>
      <c r="K68" s="34" t="s">
        <v>12</v>
      </c>
      <c r="L68" s="34" t="s">
        <v>12</v>
      </c>
      <c r="M68" s="34" t="s">
        <v>12</v>
      </c>
      <c r="N68" s="34" t="s">
        <v>2219</v>
      </c>
      <c r="O68" s="34" t="s">
        <v>2220</v>
      </c>
      <c r="P68" s="34" t="s">
        <v>2086</v>
      </c>
      <c r="Q68" s="34" t="s">
        <v>2087</v>
      </c>
    </row>
    <row r="69" spans="1:17">
      <c r="A69" s="61">
        <v>68</v>
      </c>
      <c r="B69" s="34" t="s">
        <v>12</v>
      </c>
      <c r="C69" s="34" t="s">
        <v>1833</v>
      </c>
      <c r="D69" s="34" t="s">
        <v>140</v>
      </c>
      <c r="E69" s="34" t="s">
        <v>140</v>
      </c>
      <c r="F69" s="34" t="s">
        <v>12</v>
      </c>
      <c r="G69" s="34" t="s">
        <v>12</v>
      </c>
      <c r="H69" s="34" t="s">
        <v>12</v>
      </c>
      <c r="I69" s="54">
        <v>1</v>
      </c>
      <c r="J69" s="34" t="s">
        <v>142</v>
      </c>
      <c r="K69" s="34" t="s">
        <v>12</v>
      </c>
      <c r="L69" s="34" t="s">
        <v>12</v>
      </c>
      <c r="M69" s="34" t="s">
        <v>12</v>
      </c>
      <c r="N69" s="34" t="s">
        <v>2221</v>
      </c>
      <c r="O69" s="34" t="s">
        <v>2222</v>
      </c>
      <c r="P69" s="34" t="s">
        <v>2086</v>
      </c>
      <c r="Q69" s="34" t="s">
        <v>2087</v>
      </c>
    </row>
    <row r="70" spans="1:17">
      <c r="A70" s="61">
        <v>69</v>
      </c>
      <c r="B70" s="34" t="s">
        <v>12</v>
      </c>
      <c r="C70" s="34" t="s">
        <v>1833</v>
      </c>
      <c r="D70" s="34" t="s">
        <v>140</v>
      </c>
      <c r="E70" s="34" t="s">
        <v>140</v>
      </c>
      <c r="F70" s="34" t="s">
        <v>12</v>
      </c>
      <c r="G70" s="34" t="s">
        <v>12</v>
      </c>
      <c r="H70" s="34" t="s">
        <v>12</v>
      </c>
      <c r="I70" s="54">
        <v>2</v>
      </c>
      <c r="J70" s="34" t="s">
        <v>142</v>
      </c>
      <c r="K70" s="34" t="s">
        <v>12</v>
      </c>
      <c r="L70" s="34" t="s">
        <v>12</v>
      </c>
      <c r="M70" s="34" t="s">
        <v>12</v>
      </c>
      <c r="N70" s="34" t="s">
        <v>2223</v>
      </c>
      <c r="O70" s="34" t="s">
        <v>2224</v>
      </c>
      <c r="P70" s="34" t="s">
        <v>2086</v>
      </c>
      <c r="Q70" s="34" t="s">
        <v>2087</v>
      </c>
    </row>
    <row r="71" spans="1:17">
      <c r="A71" s="61">
        <v>70</v>
      </c>
      <c r="B71" s="34" t="s">
        <v>12</v>
      </c>
      <c r="C71" s="34" t="s">
        <v>1833</v>
      </c>
      <c r="D71" s="34" t="s">
        <v>140</v>
      </c>
      <c r="E71" s="34" t="s">
        <v>140</v>
      </c>
      <c r="F71" s="34" t="s">
        <v>12</v>
      </c>
      <c r="G71" s="34" t="s">
        <v>12</v>
      </c>
      <c r="H71" s="34" t="s">
        <v>12</v>
      </c>
      <c r="I71" s="54">
        <v>1</v>
      </c>
      <c r="J71" s="34" t="s">
        <v>142</v>
      </c>
      <c r="K71" s="34" t="s">
        <v>12</v>
      </c>
      <c r="L71" s="34" t="s">
        <v>12</v>
      </c>
      <c r="M71" s="34" t="s">
        <v>12</v>
      </c>
      <c r="N71" s="34" t="s">
        <v>2225</v>
      </c>
      <c r="O71" s="34" t="s">
        <v>2226</v>
      </c>
      <c r="P71" s="34" t="s">
        <v>2086</v>
      </c>
      <c r="Q71" s="34" t="s">
        <v>2087</v>
      </c>
    </row>
    <row r="72" spans="1:17">
      <c r="A72" s="61">
        <v>71</v>
      </c>
      <c r="B72" s="34" t="s">
        <v>12</v>
      </c>
      <c r="C72" s="34" t="s">
        <v>1833</v>
      </c>
      <c r="D72" s="34" t="s">
        <v>140</v>
      </c>
      <c r="E72" s="34" t="s">
        <v>140</v>
      </c>
      <c r="F72" s="34" t="s">
        <v>12</v>
      </c>
      <c r="G72" s="34" t="s">
        <v>12</v>
      </c>
      <c r="H72" s="34" t="s">
        <v>12</v>
      </c>
      <c r="I72" s="54">
        <v>1</v>
      </c>
      <c r="J72" s="34" t="s">
        <v>142</v>
      </c>
      <c r="K72" s="34" t="s">
        <v>12</v>
      </c>
      <c r="L72" s="34" t="s">
        <v>12</v>
      </c>
      <c r="M72" s="34" t="s">
        <v>12</v>
      </c>
      <c r="N72" s="34" t="s">
        <v>2227</v>
      </c>
      <c r="O72" s="34" t="s">
        <v>2228</v>
      </c>
      <c r="P72" s="34" t="s">
        <v>2086</v>
      </c>
      <c r="Q72" s="34" t="s">
        <v>2087</v>
      </c>
    </row>
    <row r="73" spans="1:17">
      <c r="A73" s="61">
        <v>72</v>
      </c>
      <c r="B73" s="34" t="s">
        <v>12</v>
      </c>
      <c r="C73" s="34" t="s">
        <v>1833</v>
      </c>
      <c r="D73" s="34" t="s">
        <v>140</v>
      </c>
      <c r="E73" s="34" t="s">
        <v>140</v>
      </c>
      <c r="F73" s="34" t="s">
        <v>12</v>
      </c>
      <c r="G73" s="34" t="s">
        <v>12</v>
      </c>
      <c r="H73" s="34" t="s">
        <v>12</v>
      </c>
      <c r="I73" s="54">
        <v>12</v>
      </c>
      <c r="J73" s="34" t="s">
        <v>141</v>
      </c>
      <c r="K73" s="34" t="s">
        <v>12</v>
      </c>
      <c r="L73" s="34" t="s">
        <v>12</v>
      </c>
      <c r="M73" s="34" t="s">
        <v>12</v>
      </c>
      <c r="N73" s="34" t="s">
        <v>2229</v>
      </c>
      <c r="O73" s="34" t="s">
        <v>2230</v>
      </c>
      <c r="P73" s="34" t="s">
        <v>2086</v>
      </c>
      <c r="Q73" s="34" t="s">
        <v>2087</v>
      </c>
    </row>
    <row r="74" spans="1:17">
      <c r="A74" s="61">
        <v>73</v>
      </c>
      <c r="B74" s="34" t="s">
        <v>12</v>
      </c>
      <c r="C74" s="34" t="s">
        <v>1833</v>
      </c>
      <c r="D74" s="34" t="s">
        <v>140</v>
      </c>
      <c r="E74" s="34" t="s">
        <v>140</v>
      </c>
      <c r="F74" s="34" t="s">
        <v>12</v>
      </c>
      <c r="G74" s="34" t="s">
        <v>12</v>
      </c>
      <c r="H74" s="34" t="s">
        <v>12</v>
      </c>
      <c r="I74" s="54">
        <v>26</v>
      </c>
      <c r="J74" s="34" t="s">
        <v>141</v>
      </c>
      <c r="K74" s="34" t="s">
        <v>12</v>
      </c>
      <c r="L74" s="34" t="s">
        <v>12</v>
      </c>
      <c r="M74" s="34" t="s">
        <v>12</v>
      </c>
      <c r="N74" s="34" t="s">
        <v>2231</v>
      </c>
      <c r="O74" s="34" t="s">
        <v>2232</v>
      </c>
      <c r="P74" s="34" t="s">
        <v>2086</v>
      </c>
      <c r="Q74" s="34" t="s">
        <v>2087</v>
      </c>
    </row>
    <row r="75" spans="1:17">
      <c r="A75" s="61">
        <v>74</v>
      </c>
      <c r="B75" s="34" t="s">
        <v>12</v>
      </c>
      <c r="C75" s="34" t="s">
        <v>1833</v>
      </c>
      <c r="D75" s="34" t="s">
        <v>140</v>
      </c>
      <c r="E75" s="34" t="s">
        <v>140</v>
      </c>
      <c r="F75" s="34" t="s">
        <v>12</v>
      </c>
      <c r="G75" s="34" t="s">
        <v>12</v>
      </c>
      <c r="H75" s="34" t="s">
        <v>12</v>
      </c>
      <c r="I75" s="54">
        <v>1</v>
      </c>
      <c r="J75" s="34" t="s">
        <v>142</v>
      </c>
      <c r="K75" s="34" t="s">
        <v>12</v>
      </c>
      <c r="L75" s="34" t="s">
        <v>12</v>
      </c>
      <c r="M75" s="34" t="s">
        <v>12</v>
      </c>
      <c r="N75" s="34" t="s">
        <v>2233</v>
      </c>
      <c r="O75" s="34" t="s">
        <v>2234</v>
      </c>
      <c r="P75" s="34" t="s">
        <v>2086</v>
      </c>
      <c r="Q75" s="34" t="s">
        <v>2087</v>
      </c>
    </row>
    <row r="76" spans="1:17">
      <c r="A76" s="61">
        <v>75</v>
      </c>
      <c r="B76" s="34" t="s">
        <v>12</v>
      </c>
      <c r="C76" s="34" t="s">
        <v>1833</v>
      </c>
      <c r="D76" s="34" t="s">
        <v>140</v>
      </c>
      <c r="E76" s="34" t="s">
        <v>140</v>
      </c>
      <c r="F76" s="34" t="s">
        <v>12</v>
      </c>
      <c r="G76" s="34" t="s">
        <v>12</v>
      </c>
      <c r="H76" s="34" t="s">
        <v>12</v>
      </c>
      <c r="I76" s="54">
        <v>1</v>
      </c>
      <c r="J76" s="34" t="s">
        <v>142</v>
      </c>
      <c r="K76" s="34" t="s">
        <v>12</v>
      </c>
      <c r="L76" s="34" t="s">
        <v>12</v>
      </c>
      <c r="M76" s="34" t="s">
        <v>12</v>
      </c>
      <c r="N76" s="34" t="s">
        <v>2235</v>
      </c>
      <c r="O76" s="34" t="s">
        <v>2236</v>
      </c>
      <c r="P76" s="34" t="s">
        <v>2086</v>
      </c>
      <c r="Q76" s="34" t="s">
        <v>2087</v>
      </c>
    </row>
    <row r="77" spans="1:17">
      <c r="A77" s="61">
        <v>76</v>
      </c>
      <c r="B77" s="34" t="s">
        <v>12</v>
      </c>
      <c r="C77" s="34" t="s">
        <v>1833</v>
      </c>
      <c r="D77" s="34" t="s">
        <v>140</v>
      </c>
      <c r="E77" s="34" t="s">
        <v>140</v>
      </c>
      <c r="F77" s="34" t="s">
        <v>12</v>
      </c>
      <c r="G77" s="34" t="s">
        <v>12</v>
      </c>
      <c r="H77" s="34" t="s">
        <v>12</v>
      </c>
      <c r="I77" s="54">
        <v>1</v>
      </c>
      <c r="J77" s="34" t="s">
        <v>142</v>
      </c>
      <c r="K77" s="34" t="s">
        <v>12</v>
      </c>
      <c r="L77" s="34" t="s">
        <v>12</v>
      </c>
      <c r="M77" s="34" t="s">
        <v>12</v>
      </c>
      <c r="N77" s="34" t="s">
        <v>2237</v>
      </c>
      <c r="O77" s="34" t="s">
        <v>2238</v>
      </c>
      <c r="P77" s="34" t="s">
        <v>2086</v>
      </c>
      <c r="Q77" s="34" t="s">
        <v>2087</v>
      </c>
    </row>
    <row r="78" spans="1:17">
      <c r="A78" s="61">
        <v>77</v>
      </c>
      <c r="B78" s="34" t="s">
        <v>12</v>
      </c>
      <c r="C78" s="34" t="s">
        <v>1833</v>
      </c>
      <c r="D78" s="34" t="s">
        <v>140</v>
      </c>
      <c r="E78" s="34" t="s">
        <v>140</v>
      </c>
      <c r="F78" s="34" t="s">
        <v>12</v>
      </c>
      <c r="G78" s="34" t="s">
        <v>12</v>
      </c>
      <c r="H78" s="34" t="s">
        <v>12</v>
      </c>
      <c r="I78" s="54">
        <v>1</v>
      </c>
      <c r="J78" s="34" t="s">
        <v>142</v>
      </c>
      <c r="K78" s="34" t="s">
        <v>12</v>
      </c>
      <c r="L78" s="34" t="s">
        <v>12</v>
      </c>
      <c r="M78" s="34" t="s">
        <v>12</v>
      </c>
      <c r="N78" s="34" t="s">
        <v>2239</v>
      </c>
      <c r="O78" s="34" t="s">
        <v>2240</v>
      </c>
      <c r="P78" s="34" t="s">
        <v>2086</v>
      </c>
      <c r="Q78" s="34" t="s">
        <v>2087</v>
      </c>
    </row>
    <row r="79" spans="1:17">
      <c r="A79" s="61">
        <v>78</v>
      </c>
      <c r="B79" s="34" t="s">
        <v>12</v>
      </c>
      <c r="C79" s="34" t="s">
        <v>1833</v>
      </c>
      <c r="D79" s="34" t="s">
        <v>140</v>
      </c>
      <c r="E79" s="34" t="s">
        <v>140</v>
      </c>
      <c r="F79" s="34" t="s">
        <v>12</v>
      </c>
      <c r="G79" s="34" t="s">
        <v>12</v>
      </c>
      <c r="H79" s="34" t="s">
        <v>12</v>
      </c>
      <c r="I79" s="54">
        <v>2</v>
      </c>
      <c r="J79" s="34" t="s">
        <v>142</v>
      </c>
      <c r="K79" s="34" t="s">
        <v>12</v>
      </c>
      <c r="L79" s="34" t="s">
        <v>12</v>
      </c>
      <c r="M79" s="34" t="s">
        <v>12</v>
      </c>
      <c r="N79" s="34" t="s">
        <v>2241</v>
      </c>
      <c r="O79" s="34" t="s">
        <v>2242</v>
      </c>
      <c r="P79" s="34" t="s">
        <v>2086</v>
      </c>
      <c r="Q79" s="34" t="s">
        <v>2087</v>
      </c>
    </row>
    <row r="80" spans="1:17">
      <c r="A80" s="61">
        <v>79</v>
      </c>
      <c r="B80" s="34" t="s">
        <v>12</v>
      </c>
      <c r="C80" s="34" t="s">
        <v>1833</v>
      </c>
      <c r="D80" s="34" t="s">
        <v>140</v>
      </c>
      <c r="E80" s="34" t="s">
        <v>140</v>
      </c>
      <c r="F80" s="34" t="s">
        <v>12</v>
      </c>
      <c r="G80" s="34" t="s">
        <v>12</v>
      </c>
      <c r="H80" s="34" t="s">
        <v>12</v>
      </c>
      <c r="I80" s="54">
        <v>1</v>
      </c>
      <c r="J80" s="34" t="s">
        <v>142</v>
      </c>
      <c r="K80" s="34" t="s">
        <v>12</v>
      </c>
      <c r="L80" s="34" t="s">
        <v>12</v>
      </c>
      <c r="M80" s="34" t="s">
        <v>12</v>
      </c>
      <c r="N80" s="34" t="s">
        <v>2243</v>
      </c>
      <c r="O80" s="34" t="s">
        <v>2244</v>
      </c>
      <c r="P80" s="34" t="s">
        <v>2086</v>
      </c>
      <c r="Q80" s="34" t="s">
        <v>2087</v>
      </c>
    </row>
    <row r="81" spans="1:17">
      <c r="A81" s="61">
        <v>80</v>
      </c>
      <c r="B81" s="34" t="s">
        <v>12</v>
      </c>
      <c r="C81" s="34" t="s">
        <v>1833</v>
      </c>
      <c r="D81" s="34" t="s">
        <v>140</v>
      </c>
      <c r="E81" s="34" t="s">
        <v>140</v>
      </c>
      <c r="F81" s="34" t="s">
        <v>12</v>
      </c>
      <c r="G81" s="34" t="s">
        <v>12</v>
      </c>
      <c r="H81" s="34" t="s">
        <v>12</v>
      </c>
      <c r="I81" s="54">
        <v>1</v>
      </c>
      <c r="J81" s="34" t="s">
        <v>142</v>
      </c>
      <c r="K81" s="34" t="s">
        <v>12</v>
      </c>
      <c r="L81" s="34" t="s">
        <v>12</v>
      </c>
      <c r="M81" s="34" t="s">
        <v>12</v>
      </c>
      <c r="N81" s="34" t="s">
        <v>2245</v>
      </c>
      <c r="O81" s="34" t="s">
        <v>2246</v>
      </c>
      <c r="P81" s="34" t="s">
        <v>2086</v>
      </c>
      <c r="Q81" s="34" t="s">
        <v>2087</v>
      </c>
    </row>
    <row r="82" spans="1:17">
      <c r="A82" s="61">
        <v>81</v>
      </c>
      <c r="B82" s="34" t="s">
        <v>12</v>
      </c>
      <c r="C82" s="34" t="s">
        <v>1833</v>
      </c>
      <c r="D82" s="34" t="s">
        <v>140</v>
      </c>
      <c r="E82" s="34" t="s">
        <v>140</v>
      </c>
      <c r="F82" s="34" t="s">
        <v>12</v>
      </c>
      <c r="G82" s="34" t="s">
        <v>12</v>
      </c>
      <c r="H82" s="34" t="s">
        <v>12</v>
      </c>
      <c r="I82" s="54">
        <v>1</v>
      </c>
      <c r="J82" s="34" t="s">
        <v>142</v>
      </c>
      <c r="K82" s="34" t="s">
        <v>12</v>
      </c>
      <c r="L82" s="34" t="s">
        <v>12</v>
      </c>
      <c r="M82" s="34" t="s">
        <v>12</v>
      </c>
      <c r="N82" s="34" t="s">
        <v>2247</v>
      </c>
      <c r="O82" s="34" t="s">
        <v>2248</v>
      </c>
      <c r="P82" s="34" t="s">
        <v>2086</v>
      </c>
      <c r="Q82" s="34" t="s">
        <v>2087</v>
      </c>
    </row>
    <row r="83" spans="1:17">
      <c r="A83" s="61">
        <v>82</v>
      </c>
      <c r="B83" s="34" t="s">
        <v>12</v>
      </c>
      <c r="C83" s="34" t="s">
        <v>1833</v>
      </c>
      <c r="D83" s="34" t="s">
        <v>140</v>
      </c>
      <c r="E83" s="34" t="s">
        <v>140</v>
      </c>
      <c r="F83" s="34" t="s">
        <v>12</v>
      </c>
      <c r="G83" s="34" t="s">
        <v>12</v>
      </c>
      <c r="H83" s="34" t="s">
        <v>12</v>
      </c>
      <c r="I83" s="54">
        <v>35</v>
      </c>
      <c r="J83" s="34" t="s">
        <v>141</v>
      </c>
      <c r="K83" s="34" t="s">
        <v>12</v>
      </c>
      <c r="L83" s="34" t="s">
        <v>12</v>
      </c>
      <c r="M83" s="34" t="s">
        <v>12</v>
      </c>
      <c r="N83" s="34" t="s">
        <v>2249</v>
      </c>
      <c r="O83" s="34" t="s">
        <v>2250</v>
      </c>
      <c r="P83" s="34" t="s">
        <v>2086</v>
      </c>
      <c r="Q83" s="34" t="s">
        <v>2087</v>
      </c>
    </row>
    <row r="84" spans="1:17">
      <c r="A84" s="61">
        <v>83</v>
      </c>
      <c r="B84" s="34" t="s">
        <v>12</v>
      </c>
      <c r="C84" s="34" t="s">
        <v>1833</v>
      </c>
      <c r="D84" s="34" t="s">
        <v>140</v>
      </c>
      <c r="E84" s="34" t="s">
        <v>140</v>
      </c>
      <c r="F84" s="34" t="s">
        <v>12</v>
      </c>
      <c r="G84" s="34" t="s">
        <v>12</v>
      </c>
      <c r="H84" s="34" t="s">
        <v>12</v>
      </c>
      <c r="I84" s="54">
        <v>1</v>
      </c>
      <c r="J84" s="34" t="s">
        <v>142</v>
      </c>
      <c r="K84" s="34" t="s">
        <v>12</v>
      </c>
      <c r="L84" s="34" t="s">
        <v>12</v>
      </c>
      <c r="M84" s="34" t="s">
        <v>12</v>
      </c>
      <c r="N84" s="34" t="s">
        <v>2251</v>
      </c>
      <c r="O84" s="34" t="s">
        <v>2252</v>
      </c>
      <c r="P84" s="34" t="s">
        <v>2086</v>
      </c>
      <c r="Q84" s="34" t="s">
        <v>2087</v>
      </c>
    </row>
    <row r="85" spans="1:17">
      <c r="A85" s="61">
        <v>84</v>
      </c>
      <c r="B85" s="34" t="s">
        <v>12</v>
      </c>
      <c r="C85" s="34" t="s">
        <v>1833</v>
      </c>
      <c r="D85" s="34" t="s">
        <v>140</v>
      </c>
      <c r="E85" s="34" t="s">
        <v>140</v>
      </c>
      <c r="F85" s="34" t="s">
        <v>12</v>
      </c>
      <c r="G85" s="34" t="s">
        <v>12</v>
      </c>
      <c r="H85" s="34" t="s">
        <v>12</v>
      </c>
      <c r="I85" s="54">
        <v>1</v>
      </c>
      <c r="J85" s="34" t="s">
        <v>142</v>
      </c>
      <c r="K85" s="34" t="s">
        <v>12</v>
      </c>
      <c r="L85" s="34" t="s">
        <v>12</v>
      </c>
      <c r="M85" s="34" t="s">
        <v>12</v>
      </c>
      <c r="N85" s="34" t="s">
        <v>2253</v>
      </c>
      <c r="O85" s="34" t="s">
        <v>2254</v>
      </c>
      <c r="P85" s="34" t="s">
        <v>2086</v>
      </c>
      <c r="Q85" s="34" t="s">
        <v>2087</v>
      </c>
    </row>
    <row r="86" spans="1:17">
      <c r="A86" s="61">
        <v>85</v>
      </c>
      <c r="B86" s="34" t="s">
        <v>12</v>
      </c>
      <c r="C86" s="34" t="s">
        <v>1833</v>
      </c>
      <c r="D86" s="34" t="s">
        <v>140</v>
      </c>
      <c r="E86" s="34" t="s">
        <v>140</v>
      </c>
      <c r="F86" s="34" t="s">
        <v>12</v>
      </c>
      <c r="G86" s="34" t="s">
        <v>12</v>
      </c>
      <c r="H86" s="34" t="s">
        <v>12</v>
      </c>
      <c r="I86" s="54">
        <v>2</v>
      </c>
      <c r="J86" s="34" t="s">
        <v>142</v>
      </c>
      <c r="K86" s="34" t="s">
        <v>12</v>
      </c>
      <c r="L86" s="34" t="s">
        <v>12</v>
      </c>
      <c r="M86" s="34" t="s">
        <v>12</v>
      </c>
      <c r="N86" s="34" t="s">
        <v>2255</v>
      </c>
      <c r="O86" s="34" t="s">
        <v>2256</v>
      </c>
      <c r="P86" s="34" t="s">
        <v>2086</v>
      </c>
      <c r="Q86" s="34" t="s">
        <v>2087</v>
      </c>
    </row>
    <row r="87" spans="1:17">
      <c r="A87" s="61">
        <v>86</v>
      </c>
      <c r="B87" s="34" t="s">
        <v>12</v>
      </c>
      <c r="C87" s="34" t="s">
        <v>1833</v>
      </c>
      <c r="D87" s="34" t="s">
        <v>140</v>
      </c>
      <c r="E87" s="34" t="s">
        <v>140</v>
      </c>
      <c r="F87" s="34" t="s">
        <v>12</v>
      </c>
      <c r="G87" s="34" t="s">
        <v>12</v>
      </c>
      <c r="H87" s="34" t="s">
        <v>12</v>
      </c>
      <c r="I87" s="54">
        <v>1</v>
      </c>
      <c r="J87" s="34" t="s">
        <v>142</v>
      </c>
      <c r="K87" s="34" t="s">
        <v>12</v>
      </c>
      <c r="L87" s="34" t="s">
        <v>12</v>
      </c>
      <c r="M87" s="34" t="s">
        <v>12</v>
      </c>
      <c r="N87" s="34" t="s">
        <v>2257</v>
      </c>
      <c r="O87" s="34" t="s">
        <v>2258</v>
      </c>
      <c r="P87" s="34" t="s">
        <v>2086</v>
      </c>
      <c r="Q87" s="34" t="s">
        <v>2087</v>
      </c>
    </row>
    <row r="88" spans="1:17">
      <c r="A88" s="61">
        <v>87</v>
      </c>
      <c r="B88" s="34" t="s">
        <v>12</v>
      </c>
      <c r="C88" s="34" t="s">
        <v>1833</v>
      </c>
      <c r="D88" s="34" t="s">
        <v>140</v>
      </c>
      <c r="E88" s="34" t="s">
        <v>140</v>
      </c>
      <c r="F88" s="34" t="s">
        <v>12</v>
      </c>
      <c r="G88" s="34" t="s">
        <v>12</v>
      </c>
      <c r="H88" s="34" t="s">
        <v>12</v>
      </c>
      <c r="I88" s="54">
        <v>2</v>
      </c>
      <c r="J88" s="34" t="s">
        <v>142</v>
      </c>
      <c r="K88" s="34" t="s">
        <v>12</v>
      </c>
      <c r="L88" s="34" t="s">
        <v>12</v>
      </c>
      <c r="M88" s="34" t="s">
        <v>12</v>
      </c>
      <c r="N88" s="34" t="s">
        <v>2259</v>
      </c>
      <c r="O88" s="34" t="s">
        <v>2260</v>
      </c>
      <c r="P88" s="34" t="s">
        <v>2086</v>
      </c>
      <c r="Q88" s="34" t="s">
        <v>2087</v>
      </c>
    </row>
    <row r="89" spans="1:17">
      <c r="A89" s="61">
        <v>88</v>
      </c>
      <c r="B89" s="34" t="s">
        <v>12</v>
      </c>
      <c r="C89" s="34" t="s">
        <v>1833</v>
      </c>
      <c r="D89" s="34" t="s">
        <v>140</v>
      </c>
      <c r="E89" s="34" t="s">
        <v>140</v>
      </c>
      <c r="F89" s="34" t="s">
        <v>12</v>
      </c>
      <c r="G89" s="34" t="s">
        <v>12</v>
      </c>
      <c r="H89" s="34" t="s">
        <v>12</v>
      </c>
      <c r="I89" s="54">
        <v>2</v>
      </c>
      <c r="J89" s="34" t="s">
        <v>142</v>
      </c>
      <c r="K89" s="34" t="s">
        <v>12</v>
      </c>
      <c r="L89" s="34" t="s">
        <v>12</v>
      </c>
      <c r="M89" s="34" t="s">
        <v>12</v>
      </c>
      <c r="N89" s="34" t="s">
        <v>2261</v>
      </c>
      <c r="O89" s="34" t="s">
        <v>2262</v>
      </c>
      <c r="P89" s="34" t="s">
        <v>2086</v>
      </c>
      <c r="Q89" s="34" t="s">
        <v>2087</v>
      </c>
    </row>
    <row r="90" spans="1:17">
      <c r="A90" s="61">
        <v>89</v>
      </c>
      <c r="B90" s="34" t="s">
        <v>12</v>
      </c>
      <c r="C90" s="34" t="s">
        <v>1833</v>
      </c>
      <c r="D90" s="34" t="s">
        <v>140</v>
      </c>
      <c r="E90" s="34" t="s">
        <v>140</v>
      </c>
      <c r="F90" s="34" t="s">
        <v>12</v>
      </c>
      <c r="G90" s="34" t="s">
        <v>12</v>
      </c>
      <c r="H90" s="34" t="s">
        <v>12</v>
      </c>
      <c r="I90" s="54">
        <v>1</v>
      </c>
      <c r="J90" s="34" t="s">
        <v>142</v>
      </c>
      <c r="K90" s="34" t="s">
        <v>12</v>
      </c>
      <c r="L90" s="34" t="s">
        <v>12</v>
      </c>
      <c r="M90" s="34" t="s">
        <v>12</v>
      </c>
      <c r="N90" s="34" t="s">
        <v>2263</v>
      </c>
      <c r="O90" s="34" t="s">
        <v>2264</v>
      </c>
      <c r="P90" s="34" t="s">
        <v>2086</v>
      </c>
      <c r="Q90" s="34" t="s">
        <v>2087</v>
      </c>
    </row>
    <row r="91" spans="1:17">
      <c r="A91" s="61">
        <v>90</v>
      </c>
      <c r="B91" s="34" t="s">
        <v>12</v>
      </c>
      <c r="C91" s="34" t="s">
        <v>1833</v>
      </c>
      <c r="D91" s="34" t="s">
        <v>140</v>
      </c>
      <c r="E91" s="34" t="s">
        <v>140</v>
      </c>
      <c r="F91" s="34" t="s">
        <v>12</v>
      </c>
      <c r="G91" s="34" t="s">
        <v>12</v>
      </c>
      <c r="H91" s="34" t="s">
        <v>12</v>
      </c>
      <c r="I91" s="54">
        <v>1</v>
      </c>
      <c r="J91" s="34" t="s">
        <v>142</v>
      </c>
      <c r="K91" s="34" t="s">
        <v>12</v>
      </c>
      <c r="L91" s="34" t="s">
        <v>12</v>
      </c>
      <c r="M91" s="34" t="s">
        <v>12</v>
      </c>
      <c r="N91" s="34" t="s">
        <v>2265</v>
      </c>
      <c r="O91" s="34" t="s">
        <v>2112</v>
      </c>
      <c r="P91" s="34" t="s">
        <v>2086</v>
      </c>
      <c r="Q91" s="34" t="s">
        <v>2087</v>
      </c>
    </row>
    <row r="92" spans="1:17">
      <c r="A92" s="61">
        <v>91</v>
      </c>
      <c r="B92" s="34" t="s">
        <v>12</v>
      </c>
      <c r="C92" s="34" t="s">
        <v>1833</v>
      </c>
      <c r="D92" s="34" t="s">
        <v>140</v>
      </c>
      <c r="E92" s="34" t="s">
        <v>140</v>
      </c>
      <c r="F92" s="34" t="s">
        <v>12</v>
      </c>
      <c r="G92" s="34" t="s">
        <v>12</v>
      </c>
      <c r="H92" s="34" t="s">
        <v>12</v>
      </c>
      <c r="I92" s="54">
        <v>1</v>
      </c>
      <c r="J92" s="34" t="s">
        <v>142</v>
      </c>
      <c r="K92" s="34" t="s">
        <v>12</v>
      </c>
      <c r="L92" s="34" t="s">
        <v>12</v>
      </c>
      <c r="M92" s="34" t="s">
        <v>12</v>
      </c>
      <c r="N92" s="34" t="s">
        <v>2266</v>
      </c>
      <c r="O92" s="34" t="s">
        <v>2267</v>
      </c>
      <c r="P92" s="34" t="s">
        <v>2086</v>
      </c>
      <c r="Q92" s="34" t="s">
        <v>2087</v>
      </c>
    </row>
    <row r="93" spans="1:17">
      <c r="A93" s="61">
        <v>92</v>
      </c>
      <c r="B93" s="34" t="s">
        <v>12</v>
      </c>
      <c r="C93" s="34" t="s">
        <v>1833</v>
      </c>
      <c r="D93" s="34" t="s">
        <v>140</v>
      </c>
      <c r="E93" s="34" t="s">
        <v>140</v>
      </c>
      <c r="F93" s="34" t="s">
        <v>12</v>
      </c>
      <c r="G93" s="34" t="s">
        <v>12</v>
      </c>
      <c r="H93" s="34" t="s">
        <v>12</v>
      </c>
      <c r="I93" s="54">
        <v>1</v>
      </c>
      <c r="J93" s="34" t="s">
        <v>142</v>
      </c>
      <c r="K93" s="34" t="s">
        <v>12</v>
      </c>
      <c r="L93" s="34" t="s">
        <v>12</v>
      </c>
      <c r="M93" s="34" t="s">
        <v>12</v>
      </c>
      <c r="N93" s="34" t="s">
        <v>2268</v>
      </c>
      <c r="O93" s="34" t="s">
        <v>2269</v>
      </c>
      <c r="P93" s="34" t="s">
        <v>2086</v>
      </c>
      <c r="Q93" s="34" t="s">
        <v>2087</v>
      </c>
    </row>
    <row r="94" spans="1:17">
      <c r="A94" s="61">
        <v>93</v>
      </c>
      <c r="B94" s="34" t="s">
        <v>12</v>
      </c>
      <c r="C94" s="34" t="s">
        <v>1833</v>
      </c>
      <c r="D94" s="34" t="s">
        <v>140</v>
      </c>
      <c r="E94" s="34" t="s">
        <v>140</v>
      </c>
      <c r="F94" s="34" t="s">
        <v>12</v>
      </c>
      <c r="G94" s="34" t="s">
        <v>12</v>
      </c>
      <c r="H94" s="34" t="s">
        <v>12</v>
      </c>
      <c r="I94" s="54">
        <v>1</v>
      </c>
      <c r="J94" s="34" t="s">
        <v>142</v>
      </c>
      <c r="K94" s="34" t="s">
        <v>12</v>
      </c>
      <c r="L94" s="34" t="s">
        <v>12</v>
      </c>
      <c r="M94" s="34" t="s">
        <v>12</v>
      </c>
      <c r="N94" s="34" t="s">
        <v>2270</v>
      </c>
      <c r="O94" s="34" t="s">
        <v>2271</v>
      </c>
      <c r="P94" s="34" t="s">
        <v>2108</v>
      </c>
      <c r="Q94" s="34" t="s">
        <v>2087</v>
      </c>
    </row>
    <row r="95" spans="1:17">
      <c r="A95" s="61">
        <v>94</v>
      </c>
      <c r="B95" s="34" t="s">
        <v>12</v>
      </c>
      <c r="C95" s="34" t="s">
        <v>1833</v>
      </c>
      <c r="D95" s="34" t="s">
        <v>140</v>
      </c>
      <c r="E95" s="34" t="s">
        <v>140</v>
      </c>
      <c r="F95" s="34" t="s">
        <v>12</v>
      </c>
      <c r="G95" s="34" t="s">
        <v>12</v>
      </c>
      <c r="H95" s="34" t="s">
        <v>12</v>
      </c>
      <c r="I95" s="54">
        <v>2</v>
      </c>
      <c r="J95" s="34" t="s">
        <v>142</v>
      </c>
      <c r="K95" s="34" t="s">
        <v>12</v>
      </c>
      <c r="L95" s="34" t="s">
        <v>12</v>
      </c>
      <c r="M95" s="34" t="s">
        <v>12</v>
      </c>
      <c r="N95" s="34" t="s">
        <v>2272</v>
      </c>
      <c r="O95" s="34" t="s">
        <v>2273</v>
      </c>
      <c r="P95" s="34" t="s">
        <v>2086</v>
      </c>
      <c r="Q95" s="34" t="s">
        <v>2087</v>
      </c>
    </row>
    <row r="96" spans="1:17">
      <c r="A96" s="61">
        <v>95</v>
      </c>
      <c r="B96" s="34" t="s">
        <v>12</v>
      </c>
      <c r="C96" s="34" t="s">
        <v>1833</v>
      </c>
      <c r="D96" s="34" t="s">
        <v>140</v>
      </c>
      <c r="E96" s="34" t="s">
        <v>140</v>
      </c>
      <c r="F96" s="34" t="s">
        <v>12</v>
      </c>
      <c r="G96" s="34" t="s">
        <v>12</v>
      </c>
      <c r="H96" s="34" t="s">
        <v>12</v>
      </c>
      <c r="I96" s="54">
        <v>2</v>
      </c>
      <c r="J96" s="34" t="s">
        <v>142</v>
      </c>
      <c r="K96" s="34" t="s">
        <v>12</v>
      </c>
      <c r="L96" s="34" t="s">
        <v>12</v>
      </c>
      <c r="M96" s="34" t="s">
        <v>12</v>
      </c>
      <c r="N96" s="34" t="s">
        <v>2274</v>
      </c>
      <c r="O96" s="34" t="s">
        <v>2275</v>
      </c>
      <c r="P96" s="34" t="s">
        <v>2086</v>
      </c>
      <c r="Q96" s="34" t="s">
        <v>2087</v>
      </c>
    </row>
    <row r="97" spans="1:17">
      <c r="A97" s="61">
        <v>96</v>
      </c>
      <c r="B97" s="34" t="s">
        <v>12</v>
      </c>
      <c r="C97" s="34" t="s">
        <v>1833</v>
      </c>
      <c r="D97" s="34" t="s">
        <v>140</v>
      </c>
      <c r="E97" s="34" t="s">
        <v>140</v>
      </c>
      <c r="F97" s="34" t="s">
        <v>12</v>
      </c>
      <c r="G97" s="34" t="s">
        <v>12</v>
      </c>
      <c r="H97" s="34" t="s">
        <v>12</v>
      </c>
      <c r="I97" s="54">
        <v>1</v>
      </c>
      <c r="J97" s="34" t="s">
        <v>142</v>
      </c>
      <c r="K97" s="34" t="s">
        <v>12</v>
      </c>
      <c r="L97" s="34" t="s">
        <v>12</v>
      </c>
      <c r="M97" s="34" t="s">
        <v>12</v>
      </c>
      <c r="N97" s="34" t="s">
        <v>2276</v>
      </c>
      <c r="O97" s="34" t="s">
        <v>2277</v>
      </c>
      <c r="P97" s="34" t="s">
        <v>2086</v>
      </c>
      <c r="Q97" s="34" t="s">
        <v>2087</v>
      </c>
    </row>
    <row r="98" spans="1:17">
      <c r="A98" s="61">
        <v>97</v>
      </c>
      <c r="B98" s="34" t="s">
        <v>12</v>
      </c>
      <c r="C98" s="34" t="s">
        <v>1833</v>
      </c>
      <c r="D98" s="34" t="s">
        <v>140</v>
      </c>
      <c r="E98" s="34" t="s">
        <v>140</v>
      </c>
      <c r="F98" s="34" t="s">
        <v>12</v>
      </c>
      <c r="G98" s="34" t="s">
        <v>12</v>
      </c>
      <c r="H98" s="34" t="s">
        <v>12</v>
      </c>
      <c r="I98" s="54">
        <v>2</v>
      </c>
      <c r="J98" s="34" t="s">
        <v>142</v>
      </c>
      <c r="K98" s="34" t="s">
        <v>12</v>
      </c>
      <c r="L98" s="34" t="s">
        <v>12</v>
      </c>
      <c r="M98" s="34" t="s">
        <v>12</v>
      </c>
      <c r="N98" s="34" t="s">
        <v>2278</v>
      </c>
      <c r="O98" s="34" t="s">
        <v>2279</v>
      </c>
      <c r="P98" s="34" t="s">
        <v>2086</v>
      </c>
      <c r="Q98" s="34" t="s">
        <v>2087</v>
      </c>
    </row>
    <row r="99" spans="1:17">
      <c r="A99" s="61">
        <v>98</v>
      </c>
      <c r="B99" s="34" t="s">
        <v>12</v>
      </c>
      <c r="C99" s="34" t="s">
        <v>1833</v>
      </c>
      <c r="D99" s="34" t="s">
        <v>140</v>
      </c>
      <c r="E99" s="34" t="s">
        <v>140</v>
      </c>
      <c r="F99" s="34" t="s">
        <v>12</v>
      </c>
      <c r="G99" s="34" t="s">
        <v>12</v>
      </c>
      <c r="H99" s="34" t="s">
        <v>12</v>
      </c>
      <c r="I99" s="54">
        <v>3</v>
      </c>
      <c r="J99" s="34" t="s">
        <v>142</v>
      </c>
      <c r="K99" s="34" t="s">
        <v>12</v>
      </c>
      <c r="L99" s="34" t="s">
        <v>12</v>
      </c>
      <c r="M99" s="34" t="s">
        <v>12</v>
      </c>
      <c r="N99" s="34" t="s">
        <v>2280</v>
      </c>
      <c r="O99" s="34" t="s">
        <v>2281</v>
      </c>
      <c r="P99" s="34" t="s">
        <v>2108</v>
      </c>
      <c r="Q99" s="34" t="s">
        <v>2087</v>
      </c>
    </row>
    <row r="100" spans="1:17">
      <c r="A100" s="61">
        <v>99</v>
      </c>
      <c r="B100" s="34" t="s">
        <v>12</v>
      </c>
      <c r="C100" s="34" t="s">
        <v>1833</v>
      </c>
      <c r="D100" s="34" t="s">
        <v>140</v>
      </c>
      <c r="E100" s="34" t="s">
        <v>140</v>
      </c>
      <c r="F100" s="34" t="s">
        <v>12</v>
      </c>
      <c r="G100" s="34" t="s">
        <v>12</v>
      </c>
      <c r="H100" s="34" t="s">
        <v>12</v>
      </c>
      <c r="I100" s="54">
        <v>2</v>
      </c>
      <c r="J100" s="34" t="s">
        <v>142</v>
      </c>
      <c r="K100" s="34" t="s">
        <v>12</v>
      </c>
      <c r="L100" s="34" t="s">
        <v>12</v>
      </c>
      <c r="M100" s="34" t="s">
        <v>12</v>
      </c>
      <c r="N100" s="34" t="s">
        <v>2282</v>
      </c>
      <c r="O100" s="34" t="s">
        <v>2283</v>
      </c>
      <c r="P100" s="34" t="s">
        <v>2086</v>
      </c>
      <c r="Q100" s="34" t="s">
        <v>2087</v>
      </c>
    </row>
    <row r="101" spans="1:17">
      <c r="A101" s="61">
        <v>100</v>
      </c>
      <c r="B101" s="34" t="s">
        <v>12</v>
      </c>
      <c r="C101" s="34" t="s">
        <v>1833</v>
      </c>
      <c r="D101" s="34" t="s">
        <v>140</v>
      </c>
      <c r="E101" s="34" t="s">
        <v>140</v>
      </c>
      <c r="F101" s="34" t="s">
        <v>12</v>
      </c>
      <c r="G101" s="34" t="s">
        <v>12</v>
      </c>
      <c r="H101" s="34" t="s">
        <v>12</v>
      </c>
      <c r="I101" s="54">
        <v>1</v>
      </c>
      <c r="J101" s="34" t="s">
        <v>142</v>
      </c>
      <c r="K101" s="34" t="s">
        <v>12</v>
      </c>
      <c r="L101" s="34" t="s">
        <v>12</v>
      </c>
      <c r="M101" s="34" t="s">
        <v>12</v>
      </c>
      <c r="N101" s="34" t="s">
        <v>2284</v>
      </c>
      <c r="O101" s="34" t="s">
        <v>2285</v>
      </c>
      <c r="P101" s="34" t="s">
        <v>2108</v>
      </c>
      <c r="Q101" s="34" t="s">
        <v>2087</v>
      </c>
    </row>
    <row r="102" spans="1:17">
      <c r="A102" s="61">
        <v>101</v>
      </c>
      <c r="B102" s="34" t="s">
        <v>12</v>
      </c>
      <c r="C102" s="34" t="s">
        <v>1833</v>
      </c>
      <c r="D102" s="34" t="s">
        <v>140</v>
      </c>
      <c r="E102" s="34" t="s">
        <v>140</v>
      </c>
      <c r="F102" s="34" t="s">
        <v>12</v>
      </c>
      <c r="G102" s="34" t="s">
        <v>12</v>
      </c>
      <c r="H102" s="34" t="s">
        <v>12</v>
      </c>
      <c r="I102" s="54">
        <v>2</v>
      </c>
      <c r="J102" s="34" t="s">
        <v>142</v>
      </c>
      <c r="K102" s="34" t="s">
        <v>12</v>
      </c>
      <c r="L102" s="34" t="s">
        <v>12</v>
      </c>
      <c r="M102" s="34" t="s">
        <v>12</v>
      </c>
      <c r="N102" s="34" t="s">
        <v>2286</v>
      </c>
      <c r="O102" s="34" t="s">
        <v>2287</v>
      </c>
      <c r="P102" s="34" t="s">
        <v>2086</v>
      </c>
      <c r="Q102" s="34" t="s">
        <v>2087</v>
      </c>
    </row>
    <row r="103" spans="1:17">
      <c r="A103" s="61">
        <v>102</v>
      </c>
      <c r="B103" s="34" t="s">
        <v>12</v>
      </c>
      <c r="C103" s="34" t="s">
        <v>1833</v>
      </c>
      <c r="D103" s="34" t="s">
        <v>140</v>
      </c>
      <c r="E103" s="34" t="s">
        <v>140</v>
      </c>
      <c r="F103" s="34" t="s">
        <v>12</v>
      </c>
      <c r="G103" s="34" t="s">
        <v>12</v>
      </c>
      <c r="H103" s="34" t="s">
        <v>12</v>
      </c>
      <c r="I103" s="54">
        <v>2</v>
      </c>
      <c r="J103" s="34" t="s">
        <v>142</v>
      </c>
      <c r="K103" s="34" t="s">
        <v>12</v>
      </c>
      <c r="L103" s="34" t="s">
        <v>12</v>
      </c>
      <c r="M103" s="34" t="s">
        <v>12</v>
      </c>
      <c r="N103" s="34" t="s">
        <v>2288</v>
      </c>
      <c r="O103" s="34" t="s">
        <v>2289</v>
      </c>
      <c r="P103" s="34" t="s">
        <v>2086</v>
      </c>
      <c r="Q103" s="34" t="s">
        <v>2087</v>
      </c>
    </row>
    <row r="104" spans="1:17">
      <c r="A104" s="61">
        <v>103</v>
      </c>
      <c r="B104" s="34" t="s">
        <v>12</v>
      </c>
      <c r="C104" s="34" t="s">
        <v>1833</v>
      </c>
      <c r="D104" s="34" t="s">
        <v>140</v>
      </c>
      <c r="E104" s="34" t="s">
        <v>140</v>
      </c>
      <c r="F104" s="34" t="s">
        <v>12</v>
      </c>
      <c r="G104" s="34" t="s">
        <v>12</v>
      </c>
      <c r="H104" s="34" t="s">
        <v>12</v>
      </c>
      <c r="I104" s="54">
        <v>2</v>
      </c>
      <c r="J104" s="34" t="s">
        <v>142</v>
      </c>
      <c r="K104" s="34" t="s">
        <v>12</v>
      </c>
      <c r="L104" s="34" t="s">
        <v>12</v>
      </c>
      <c r="M104" s="34" t="s">
        <v>12</v>
      </c>
      <c r="N104" s="34" t="s">
        <v>2290</v>
      </c>
      <c r="O104" s="34" t="s">
        <v>2291</v>
      </c>
      <c r="P104" s="34" t="s">
        <v>2086</v>
      </c>
      <c r="Q104" s="34" t="s">
        <v>2087</v>
      </c>
    </row>
    <row r="105" spans="1:17">
      <c r="A105" s="61">
        <v>104</v>
      </c>
      <c r="B105" s="34" t="s">
        <v>12</v>
      </c>
      <c r="C105" s="34" t="s">
        <v>1833</v>
      </c>
      <c r="D105" s="34" t="s">
        <v>140</v>
      </c>
      <c r="E105" s="34" t="s">
        <v>140</v>
      </c>
      <c r="F105" s="34" t="s">
        <v>12</v>
      </c>
      <c r="G105" s="34" t="s">
        <v>12</v>
      </c>
      <c r="H105" s="34" t="s">
        <v>12</v>
      </c>
      <c r="I105" s="54">
        <v>1</v>
      </c>
      <c r="J105" s="34" t="s">
        <v>142</v>
      </c>
      <c r="K105" s="34" t="s">
        <v>12</v>
      </c>
      <c r="L105" s="34" t="s">
        <v>12</v>
      </c>
      <c r="M105" s="34" t="s">
        <v>12</v>
      </c>
      <c r="N105" s="34" t="s">
        <v>2292</v>
      </c>
      <c r="O105" s="34" t="s">
        <v>2293</v>
      </c>
      <c r="P105" s="34" t="s">
        <v>2086</v>
      </c>
      <c r="Q105" s="34" t="s">
        <v>2087</v>
      </c>
    </row>
    <row r="106" spans="1:17">
      <c r="A106" s="61">
        <v>105</v>
      </c>
      <c r="B106" s="34" t="s">
        <v>12</v>
      </c>
      <c r="C106" s="34" t="s">
        <v>1833</v>
      </c>
      <c r="D106" s="34" t="s">
        <v>140</v>
      </c>
      <c r="E106" s="34" t="s">
        <v>140</v>
      </c>
      <c r="F106" s="34" t="s">
        <v>12</v>
      </c>
      <c r="G106" s="34" t="s">
        <v>12</v>
      </c>
      <c r="H106" s="34" t="s">
        <v>12</v>
      </c>
      <c r="I106" s="54">
        <v>1</v>
      </c>
      <c r="J106" s="34" t="s">
        <v>142</v>
      </c>
      <c r="K106" s="34" t="s">
        <v>12</v>
      </c>
      <c r="L106" s="34" t="s">
        <v>12</v>
      </c>
      <c r="M106" s="34" t="s">
        <v>12</v>
      </c>
      <c r="N106" s="34" t="s">
        <v>2294</v>
      </c>
      <c r="O106" s="34" t="s">
        <v>2295</v>
      </c>
      <c r="P106" s="34" t="s">
        <v>2086</v>
      </c>
      <c r="Q106" s="34" t="s">
        <v>2087</v>
      </c>
    </row>
    <row r="107" spans="1:17">
      <c r="A107" s="61">
        <v>106</v>
      </c>
      <c r="B107" s="34" t="s">
        <v>12</v>
      </c>
      <c r="C107" s="34" t="s">
        <v>1833</v>
      </c>
      <c r="D107" s="34" t="s">
        <v>140</v>
      </c>
      <c r="E107" s="34" t="s">
        <v>140</v>
      </c>
      <c r="F107" s="34" t="s">
        <v>12</v>
      </c>
      <c r="G107" s="34" t="s">
        <v>12</v>
      </c>
      <c r="H107" s="34" t="s">
        <v>12</v>
      </c>
      <c r="I107" s="54">
        <v>1</v>
      </c>
      <c r="J107" s="34" t="s">
        <v>142</v>
      </c>
      <c r="K107" s="34" t="s">
        <v>12</v>
      </c>
      <c r="L107" s="34" t="s">
        <v>12</v>
      </c>
      <c r="M107" s="34" t="s">
        <v>12</v>
      </c>
      <c r="N107" s="34" t="s">
        <v>2296</v>
      </c>
      <c r="O107" s="34" t="s">
        <v>2297</v>
      </c>
      <c r="P107" s="34" t="s">
        <v>2086</v>
      </c>
      <c r="Q107" s="34" t="s">
        <v>2087</v>
      </c>
    </row>
    <row r="108" spans="1:17">
      <c r="A108" s="61">
        <v>107</v>
      </c>
      <c r="B108" s="34" t="s">
        <v>12</v>
      </c>
      <c r="C108" s="34" t="s">
        <v>1833</v>
      </c>
      <c r="D108" s="34" t="s">
        <v>140</v>
      </c>
      <c r="E108" s="34" t="s">
        <v>140</v>
      </c>
      <c r="F108" s="34" t="s">
        <v>12</v>
      </c>
      <c r="G108" s="34" t="s">
        <v>12</v>
      </c>
      <c r="H108" s="34" t="s">
        <v>12</v>
      </c>
      <c r="I108" s="54">
        <v>2</v>
      </c>
      <c r="J108" s="34" t="s">
        <v>142</v>
      </c>
      <c r="K108" s="34" t="s">
        <v>12</v>
      </c>
      <c r="L108" s="34" t="s">
        <v>12</v>
      </c>
      <c r="M108" s="34" t="s">
        <v>12</v>
      </c>
      <c r="N108" s="34" t="s">
        <v>2298</v>
      </c>
      <c r="O108" s="34" t="s">
        <v>2299</v>
      </c>
      <c r="P108" s="34" t="s">
        <v>2086</v>
      </c>
      <c r="Q108" s="34" t="s">
        <v>2087</v>
      </c>
    </row>
    <row r="109" spans="1:17">
      <c r="A109" s="61">
        <v>108</v>
      </c>
      <c r="B109" s="34" t="s">
        <v>12</v>
      </c>
      <c r="C109" s="34" t="s">
        <v>1833</v>
      </c>
      <c r="D109" s="34" t="s">
        <v>140</v>
      </c>
      <c r="E109" s="34" t="s">
        <v>140</v>
      </c>
      <c r="F109" s="34" t="s">
        <v>12</v>
      </c>
      <c r="G109" s="34" t="s">
        <v>12</v>
      </c>
      <c r="H109" s="34" t="s">
        <v>12</v>
      </c>
      <c r="I109" s="54">
        <v>2</v>
      </c>
      <c r="J109" s="34" t="s">
        <v>142</v>
      </c>
      <c r="K109" s="34" t="s">
        <v>12</v>
      </c>
      <c r="L109" s="34" t="s">
        <v>12</v>
      </c>
      <c r="M109" s="34" t="s">
        <v>12</v>
      </c>
      <c r="N109" s="34" t="s">
        <v>2300</v>
      </c>
      <c r="O109" s="34" t="s">
        <v>2301</v>
      </c>
      <c r="P109" s="34" t="s">
        <v>2086</v>
      </c>
      <c r="Q109" s="34" t="s">
        <v>2087</v>
      </c>
    </row>
    <row r="110" spans="1:17">
      <c r="A110" s="61">
        <v>109</v>
      </c>
      <c r="B110" s="34" t="s">
        <v>12</v>
      </c>
      <c r="C110" s="34" t="s">
        <v>1833</v>
      </c>
      <c r="D110" s="34" t="s">
        <v>140</v>
      </c>
      <c r="E110" s="34" t="s">
        <v>140</v>
      </c>
      <c r="F110" s="34" t="s">
        <v>12</v>
      </c>
      <c r="G110" s="34" t="s">
        <v>12</v>
      </c>
      <c r="H110" s="34" t="s">
        <v>12</v>
      </c>
      <c r="I110" s="54">
        <v>1</v>
      </c>
      <c r="J110" s="34" t="s">
        <v>142</v>
      </c>
      <c r="K110" s="34" t="s">
        <v>12</v>
      </c>
      <c r="L110" s="34" t="s">
        <v>12</v>
      </c>
      <c r="M110" s="34" t="s">
        <v>12</v>
      </c>
      <c r="N110" s="34" t="s">
        <v>2302</v>
      </c>
      <c r="O110" s="34" t="s">
        <v>2303</v>
      </c>
      <c r="P110" s="34" t="s">
        <v>2086</v>
      </c>
      <c r="Q110" s="34" t="s">
        <v>2087</v>
      </c>
    </row>
    <row r="111" spans="1:17">
      <c r="A111" s="61">
        <v>110</v>
      </c>
      <c r="B111" s="34" t="s">
        <v>12</v>
      </c>
      <c r="C111" s="34" t="s">
        <v>1833</v>
      </c>
      <c r="D111" s="34" t="s">
        <v>140</v>
      </c>
      <c r="E111" s="34" t="s">
        <v>140</v>
      </c>
      <c r="F111" s="34" t="s">
        <v>12</v>
      </c>
      <c r="G111" s="34" t="s">
        <v>12</v>
      </c>
      <c r="H111" s="34" t="s">
        <v>12</v>
      </c>
      <c r="I111" s="54">
        <v>1</v>
      </c>
      <c r="J111" s="34" t="s">
        <v>142</v>
      </c>
      <c r="K111" s="34" t="s">
        <v>12</v>
      </c>
      <c r="L111" s="34" t="s">
        <v>12</v>
      </c>
      <c r="M111" s="34" t="s">
        <v>12</v>
      </c>
      <c r="N111" s="34" t="s">
        <v>2304</v>
      </c>
      <c r="O111" s="34" t="s">
        <v>2305</v>
      </c>
      <c r="P111" s="34" t="s">
        <v>2086</v>
      </c>
      <c r="Q111" s="34" t="s">
        <v>2087</v>
      </c>
    </row>
    <row r="112" spans="1:17">
      <c r="A112" s="61">
        <v>111</v>
      </c>
      <c r="B112" s="34" t="s">
        <v>12</v>
      </c>
      <c r="C112" s="34" t="s">
        <v>1833</v>
      </c>
      <c r="D112" s="34" t="s">
        <v>140</v>
      </c>
      <c r="E112" s="34" t="s">
        <v>140</v>
      </c>
      <c r="F112" s="34" t="s">
        <v>12</v>
      </c>
      <c r="G112" s="34" t="s">
        <v>12</v>
      </c>
      <c r="H112" s="34" t="s">
        <v>12</v>
      </c>
      <c r="I112" s="54">
        <v>2</v>
      </c>
      <c r="J112" s="34" t="s">
        <v>142</v>
      </c>
      <c r="K112" s="34" t="s">
        <v>12</v>
      </c>
      <c r="L112" s="34" t="s">
        <v>12</v>
      </c>
      <c r="M112" s="34" t="s">
        <v>12</v>
      </c>
      <c r="N112" s="34" t="s">
        <v>2306</v>
      </c>
      <c r="O112" s="34" t="s">
        <v>2307</v>
      </c>
      <c r="P112" s="34" t="s">
        <v>2086</v>
      </c>
      <c r="Q112" s="34" t="s">
        <v>2087</v>
      </c>
    </row>
    <row r="113" spans="1:17">
      <c r="A113" s="61">
        <v>112</v>
      </c>
      <c r="B113" s="34" t="s">
        <v>12</v>
      </c>
      <c r="C113" s="34" t="s">
        <v>1833</v>
      </c>
      <c r="D113" s="34" t="s">
        <v>140</v>
      </c>
      <c r="E113" s="34" t="s">
        <v>140</v>
      </c>
      <c r="F113" s="34" t="s">
        <v>12</v>
      </c>
      <c r="G113" s="34" t="s">
        <v>12</v>
      </c>
      <c r="H113" s="34" t="s">
        <v>12</v>
      </c>
      <c r="I113" s="54">
        <v>1</v>
      </c>
      <c r="J113" s="34" t="s">
        <v>142</v>
      </c>
      <c r="K113" s="34" t="s">
        <v>12</v>
      </c>
      <c r="L113" s="34" t="s">
        <v>12</v>
      </c>
      <c r="M113" s="34" t="s">
        <v>12</v>
      </c>
      <c r="N113" s="34" t="s">
        <v>2308</v>
      </c>
      <c r="O113" s="34" t="s">
        <v>2309</v>
      </c>
      <c r="P113" s="34" t="s">
        <v>2086</v>
      </c>
      <c r="Q113" s="34" t="s">
        <v>2087</v>
      </c>
    </row>
    <row r="114" spans="1:17">
      <c r="A114" s="61">
        <v>113</v>
      </c>
      <c r="B114" s="34" t="s">
        <v>12</v>
      </c>
      <c r="C114" s="34" t="s">
        <v>1833</v>
      </c>
      <c r="D114" s="34" t="s">
        <v>140</v>
      </c>
      <c r="E114" s="34" t="s">
        <v>140</v>
      </c>
      <c r="F114" s="34" t="s">
        <v>12</v>
      </c>
      <c r="G114" s="34" t="s">
        <v>12</v>
      </c>
      <c r="H114" s="34" t="s">
        <v>12</v>
      </c>
      <c r="I114" s="54">
        <v>2</v>
      </c>
      <c r="J114" s="34" t="s">
        <v>142</v>
      </c>
      <c r="K114" s="34" t="s">
        <v>12</v>
      </c>
      <c r="L114" s="34" t="s">
        <v>12</v>
      </c>
      <c r="M114" s="34" t="s">
        <v>12</v>
      </c>
      <c r="N114" s="34" t="s">
        <v>2310</v>
      </c>
      <c r="O114" s="34" t="s">
        <v>2311</v>
      </c>
      <c r="P114" s="34" t="s">
        <v>2086</v>
      </c>
      <c r="Q114" s="34" t="s">
        <v>2087</v>
      </c>
    </row>
    <row r="115" spans="1:17">
      <c r="A115" s="61">
        <v>114</v>
      </c>
      <c r="B115" s="34" t="s">
        <v>12</v>
      </c>
      <c r="C115" s="34" t="s">
        <v>1833</v>
      </c>
      <c r="D115" s="34" t="s">
        <v>140</v>
      </c>
      <c r="E115" s="34" t="s">
        <v>140</v>
      </c>
      <c r="F115" s="34" t="s">
        <v>12</v>
      </c>
      <c r="G115" s="34" t="s">
        <v>12</v>
      </c>
      <c r="H115" s="34" t="s">
        <v>12</v>
      </c>
      <c r="I115" s="54">
        <v>1</v>
      </c>
      <c r="J115" s="34" t="s">
        <v>142</v>
      </c>
      <c r="K115" s="34" t="s">
        <v>12</v>
      </c>
      <c r="L115" s="34" t="s">
        <v>12</v>
      </c>
      <c r="M115" s="34" t="s">
        <v>12</v>
      </c>
      <c r="N115" s="34" t="s">
        <v>2312</v>
      </c>
      <c r="O115" s="34" t="s">
        <v>2313</v>
      </c>
      <c r="P115" s="34" t="s">
        <v>2086</v>
      </c>
      <c r="Q115" s="34" t="s">
        <v>2087</v>
      </c>
    </row>
    <row r="116" spans="1:17">
      <c r="A116" s="61">
        <v>115</v>
      </c>
      <c r="B116" s="34" t="s">
        <v>12</v>
      </c>
      <c r="C116" s="34" t="s">
        <v>1833</v>
      </c>
      <c r="D116" s="34" t="s">
        <v>140</v>
      </c>
      <c r="E116" s="34" t="s">
        <v>140</v>
      </c>
      <c r="F116" s="34" t="s">
        <v>12</v>
      </c>
      <c r="G116" s="34" t="s">
        <v>12</v>
      </c>
      <c r="H116" s="34" t="s">
        <v>12</v>
      </c>
      <c r="I116" s="54">
        <v>2</v>
      </c>
      <c r="J116" s="34" t="s">
        <v>142</v>
      </c>
      <c r="K116" s="34" t="s">
        <v>12</v>
      </c>
      <c r="L116" s="34" t="s">
        <v>12</v>
      </c>
      <c r="M116" s="34" t="s">
        <v>12</v>
      </c>
      <c r="N116" s="34" t="s">
        <v>2314</v>
      </c>
      <c r="O116" s="34" t="s">
        <v>2315</v>
      </c>
      <c r="P116" s="34" t="s">
        <v>2086</v>
      </c>
      <c r="Q116" s="34" t="s">
        <v>2087</v>
      </c>
    </row>
    <row r="117" spans="1:17">
      <c r="A117" s="61">
        <v>116</v>
      </c>
      <c r="B117" s="34" t="s">
        <v>12</v>
      </c>
      <c r="C117" s="34" t="s">
        <v>1833</v>
      </c>
      <c r="D117" s="34" t="s">
        <v>140</v>
      </c>
      <c r="E117" s="34" t="s">
        <v>140</v>
      </c>
      <c r="F117" s="34" t="s">
        <v>12</v>
      </c>
      <c r="G117" s="34" t="s">
        <v>12</v>
      </c>
      <c r="H117" s="34" t="s">
        <v>12</v>
      </c>
      <c r="I117" s="54">
        <v>2</v>
      </c>
      <c r="J117" s="34" t="s">
        <v>142</v>
      </c>
      <c r="K117" s="34" t="s">
        <v>12</v>
      </c>
      <c r="L117" s="34" t="s">
        <v>12</v>
      </c>
      <c r="M117" s="34" t="s">
        <v>12</v>
      </c>
      <c r="N117" s="34" t="s">
        <v>2316</v>
      </c>
      <c r="O117" s="34" t="s">
        <v>2317</v>
      </c>
      <c r="P117" s="34" t="s">
        <v>2086</v>
      </c>
      <c r="Q117" s="34" t="s">
        <v>2087</v>
      </c>
    </row>
    <row r="118" spans="1:17">
      <c r="A118" s="61">
        <v>117</v>
      </c>
      <c r="B118" s="34" t="s">
        <v>12</v>
      </c>
      <c r="C118" s="34" t="s">
        <v>1833</v>
      </c>
      <c r="D118" s="34" t="s">
        <v>140</v>
      </c>
      <c r="E118" s="34" t="s">
        <v>140</v>
      </c>
      <c r="F118" s="34" t="s">
        <v>12</v>
      </c>
      <c r="G118" s="34" t="s">
        <v>12</v>
      </c>
      <c r="H118" s="34" t="s">
        <v>12</v>
      </c>
      <c r="I118" s="54">
        <v>1</v>
      </c>
      <c r="J118" s="34" t="s">
        <v>142</v>
      </c>
      <c r="K118" s="34" t="s">
        <v>12</v>
      </c>
      <c r="L118" s="34" t="s">
        <v>12</v>
      </c>
      <c r="M118" s="34" t="s">
        <v>12</v>
      </c>
      <c r="N118" s="34" t="s">
        <v>2318</v>
      </c>
      <c r="O118" s="34" t="s">
        <v>2319</v>
      </c>
      <c r="P118" s="34" t="s">
        <v>2086</v>
      </c>
      <c r="Q118" s="34" t="s">
        <v>2087</v>
      </c>
    </row>
  </sheetData>
  <conditionalFormatting sqref="C50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C2:C47">
    <cfRule type="duplicateValues" dxfId="0" priority="11"/>
  </conditionalFormatting>
  <conditionalFormatting sqref="C48:C49 C1 C51:C1048576">
    <cfRule type="duplicateValues" dxfId="0" priority="7"/>
    <cfRule type="duplicateValues" dxfId="0" priority="8"/>
    <cfRule type="duplicateValues" dxfId="0" priority="9"/>
    <cfRule type="duplicateValues" dxfId="0" priority="10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地市透视表</vt:lpstr>
      <vt:lpstr>汇总</vt:lpstr>
      <vt:lpstr>锂电汇总</vt:lpstr>
      <vt:lpstr>湖州</vt:lpstr>
      <vt:lpstr>嘉兴</vt:lpstr>
      <vt:lpstr>金华</vt:lpstr>
      <vt:lpstr>宁波</vt:lpstr>
      <vt:lpstr>台州</vt:lpstr>
      <vt:lpstr>温州</vt:lpstr>
      <vt:lpstr>丽水</vt:lpstr>
      <vt:lpstr>衢州</vt:lpstr>
      <vt:lpstr>锂电池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k3erp</dc:creator>
  <cp:lastModifiedBy>郑波</cp:lastModifiedBy>
  <dcterms:created xsi:type="dcterms:W3CDTF">2022-11-07T02:30:00Z</dcterms:created>
  <dcterms:modified xsi:type="dcterms:W3CDTF">2024-03-14T06:06:45Z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1F617DDA26804D56BFEFA0D487D8A5BB_13</vt:lpwstr>
  </property>
  <property fmtid="{D5CDD505-2E9C-101B-9397-08002B2CF9AE}" pid="3" name="KSOProductBuildVer">
    <vt:lpwstr>2052-12.1.0.16250</vt:lpwstr>
  </property>
</Properties>
</file>