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6\b\拍卖事务\拍卖业务\未成交标的\2474期拍卖会（浙江铁塔第6批）第二次\"/>
    </mc:Choice>
  </mc:AlternateContent>
  <xr:revisionPtr revIDLastSave="0" documentId="13_ncr:1_{A5906AA8-3432-44E7-90CA-87A44C0B6691}" xr6:coauthVersionLast="47" xr6:coauthVersionMax="47" xr10:uidLastSave="{00000000-0000-0000-0000-000000000000}"/>
  <bookViews>
    <workbookView xWindow="0" yWindow="1320" windowWidth="13935" windowHeight="11595" tabRatio="728" activeTab="2" xr2:uid="{00000000-000D-0000-FFFF-FFFF00000000}"/>
  </bookViews>
  <sheets>
    <sheet name="地市透视表" sheetId="5" r:id="rId1"/>
    <sheet name="汇总" sheetId="2" r:id="rId2"/>
    <sheet name="湖州" sheetId="11" r:id="rId3"/>
  </sheets>
  <definedNames>
    <definedName name="_xlnm._FilterDatabase" localSheetId="0" hidden="1">地市透视表!#REF!</definedName>
    <definedName name="_xlnm._FilterDatabase" localSheetId="1" hidden="1">汇总!#REF!</definedName>
  </definedNames>
  <calcPr calcId="181029"/>
</workbook>
</file>

<file path=xl/calcChain.xml><?xml version="1.0" encoding="utf-8"?>
<calcChain xmlns="http://schemas.openxmlformats.org/spreadsheetml/2006/main">
  <c r="G100" i="11" l="1"/>
  <c r="F100" i="11"/>
  <c r="J36" i="2"/>
  <c r="J35" i="2"/>
  <c r="J34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I11" i="2"/>
  <c r="J9" i="2"/>
  <c r="J8" i="2"/>
  <c r="J7" i="2"/>
  <c r="J6" i="2"/>
  <c r="J5" i="2"/>
  <c r="J4" i="2"/>
  <c r="J3" i="2"/>
  <c r="J2" i="2"/>
  <c r="D3" i="5"/>
  <c r="E3" i="5" s="1"/>
  <c r="C3" i="5"/>
  <c r="B3" i="5"/>
  <c r="E2" i="5"/>
</calcChain>
</file>

<file path=xl/sharedStrings.xml><?xml version="1.0" encoding="utf-8"?>
<sst xmlns="http://schemas.openxmlformats.org/spreadsheetml/2006/main" count="1396" uniqueCount="522">
  <si>
    <t>地市</t>
  </si>
  <si>
    <t>资产条数</t>
  </si>
  <si>
    <t>资产原值（元）</t>
  </si>
  <si>
    <t>资产净值（元）</t>
  </si>
  <si>
    <t>净值/原值</t>
  </si>
  <si>
    <t>评估价（元）</t>
  </si>
  <si>
    <t>湖州</t>
  </si>
  <si>
    <t>合计</t>
  </si>
  <si>
    <t>拍卖批次</t>
  </si>
  <si>
    <t>资产类别名称（大类相同完整度不同的分行填报）</t>
  </si>
  <si>
    <t>对应估值清单的分类描述</t>
  </si>
  <si>
    <t>计量单位</t>
  </si>
  <si>
    <t>资产数量</t>
  </si>
  <si>
    <t>总重量（kg）</t>
  </si>
  <si>
    <t>完整度/出铜（铝）率（%）</t>
  </si>
  <si>
    <t>最低转让单价（含税）</t>
  </si>
  <si>
    <t>最低转让总价（含税）</t>
  </si>
  <si>
    <t>备注
（主要配件缺失的需要注明）</t>
  </si>
  <si>
    <t>第六批</t>
  </si>
  <si>
    <t>空调</t>
  </si>
  <si>
    <t>3P空调</t>
  </si>
  <si>
    <t>台</t>
  </si>
  <si>
    <t>无冷凝管</t>
  </si>
  <si>
    <t>2P空调</t>
  </si>
  <si>
    <t>交流配电箱</t>
  </si>
  <si>
    <t>配电箱类</t>
  </si>
  <si>
    <t>个</t>
  </si>
  <si>
    <t>动环监控</t>
  </si>
  <si>
    <t>动力及环境监控组件</t>
  </si>
  <si>
    <t>嵌入式开关电源</t>
  </si>
  <si>
    <t>其他铁质为主的报废物资</t>
  </si>
  <si>
    <t>2430元/吨</t>
  </si>
  <si>
    <t>组合式开关电源</t>
  </si>
  <si>
    <t>865*完整度+211</t>
  </si>
  <si>
    <t>铝缆类</t>
  </si>
  <si>
    <t>铝芯电缆</t>
  </si>
  <si>
    <t>米</t>
  </si>
  <si>
    <t>16320元/吨*出铝率</t>
  </si>
  <si>
    <t>台式机</t>
  </si>
  <si>
    <t>电脑主机</t>
  </si>
  <si>
    <t>2P空调（仅内机）</t>
  </si>
  <si>
    <t>壁挂空调室内机</t>
  </si>
  <si>
    <t>仅内机、无冷凝管</t>
  </si>
  <si>
    <t>3P空调（无压缩机）</t>
  </si>
  <si>
    <t>3匹空调缺压缩机</t>
  </si>
  <si>
    <t>无冷凝管、无压缩机</t>
  </si>
  <si>
    <t>一体化机柜（空调型）</t>
  </si>
  <si>
    <t xml:space="preserve">	供电计量设备</t>
  </si>
  <si>
    <t>RRU安装架</t>
  </si>
  <si>
    <t>整流模块</t>
  </si>
  <si>
    <t>霍尔传感器</t>
  </si>
  <si>
    <t>空调控制器</t>
  </si>
  <si>
    <t>直流电能计量终端</t>
  </si>
  <si>
    <t>3匹室内外成套</t>
  </si>
  <si>
    <t>电源转换模块</t>
  </si>
  <si>
    <t>电控锁</t>
  </si>
  <si>
    <t>走线架</t>
  </si>
  <si>
    <t>接地汇流排</t>
  </si>
  <si>
    <t>变压器</t>
  </si>
  <si>
    <t>5260元/吨</t>
  </si>
  <si>
    <t>油浸-S9-20kVA</t>
  </si>
  <si>
    <t>直流计量终端</t>
  </si>
  <si>
    <t>油机切换箱</t>
  </si>
  <si>
    <t>组合开关电源柜</t>
  </si>
  <si>
    <t>铜芯电缆</t>
  </si>
  <si>
    <t>铜缆</t>
  </si>
  <si>
    <r>
      <rPr>
        <sz val="11"/>
        <color theme="1"/>
        <rFont val="宋体"/>
        <charset val="134"/>
        <scheme val="minor"/>
      </rPr>
      <t>61680元</t>
    </r>
    <r>
      <rPr>
        <sz val="11"/>
        <color theme="1"/>
        <rFont val="宋体"/>
        <charset val="134"/>
        <scheme val="minor"/>
      </rPr>
      <t>/</t>
    </r>
    <r>
      <rPr>
        <sz val="11"/>
        <color theme="1"/>
        <rFont val="宋体"/>
        <charset val="134"/>
        <scheme val="minor"/>
      </rPr>
      <t>吨</t>
    </r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出铜率</t>
    </r>
  </si>
  <si>
    <t>铝缆</t>
  </si>
  <si>
    <r>
      <rPr>
        <sz val="11"/>
        <color theme="1"/>
        <rFont val="宋体"/>
        <charset val="134"/>
        <scheme val="minor"/>
      </rPr>
      <t>16320元</t>
    </r>
    <r>
      <rPr>
        <sz val="11"/>
        <color theme="1"/>
        <rFont val="宋体"/>
        <charset val="134"/>
        <scheme val="minor"/>
      </rPr>
      <t>/</t>
    </r>
    <r>
      <rPr>
        <sz val="11"/>
        <color theme="1"/>
        <rFont val="宋体"/>
        <charset val="134"/>
        <scheme val="minor"/>
      </rPr>
      <t>吨</t>
    </r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出铝率</t>
    </r>
  </si>
  <si>
    <t>无铜管</t>
  </si>
  <si>
    <t>序号</t>
  </si>
  <si>
    <t>报废批复文号</t>
  </si>
  <si>
    <t>资产编号</t>
  </si>
  <si>
    <t>资产名称</t>
  </si>
  <si>
    <t>资产类别名称</t>
  </si>
  <si>
    <t>资产原值
（元，不含税</t>
  </si>
  <si>
    <t>资产净值
（元，不含税</t>
  </si>
  <si>
    <t>累计折旧</t>
  </si>
  <si>
    <t>计量单位
（个/吨/米等</t>
  </si>
  <si>
    <t>规格</t>
  </si>
  <si>
    <t>规格型号</t>
  </si>
  <si>
    <t>生产厂家</t>
  </si>
  <si>
    <t>站点名称</t>
  </si>
  <si>
    <t>站点编码</t>
  </si>
  <si>
    <t>启用日期</t>
  </si>
  <si>
    <t>备注</t>
  </si>
  <si>
    <t>实物位置</t>
  </si>
  <si>
    <t>批号</t>
  </si>
  <si>
    <t>是否处置</t>
  </si>
  <si>
    <t>处置方式</t>
  </si>
  <si>
    <t>浙江铁塔财务〔2023〕40号</t>
  </si>
  <si>
    <t>330500323055</t>
  </si>
  <si>
    <t>电缆</t>
  </si>
  <si>
    <t xml:space="preserve">	米</t>
  </si>
  <si>
    <t>4*35铝线</t>
  </si>
  <si>
    <t>湖州市长兴县雉城镇光明路基站</t>
  </si>
  <si>
    <t>330522908000000408</t>
  </si>
  <si>
    <t>是</t>
  </si>
  <si>
    <t>无*实收2米铝线**湖州市长兴县雉城镇光明路基站*330522908000000408**330500323055**废旧</t>
  </si>
  <si>
    <t>未处置</t>
  </si>
  <si>
    <t>拍卖</t>
  </si>
  <si>
    <t>浙江铁塔财务〔2023〕34号</t>
  </si>
  <si>
    <t>330500359225</t>
  </si>
  <si>
    <t xml:space="preserve">	套</t>
  </si>
  <si>
    <t xml:space="preserve">	48V/300A高效系统(50A高效模块，共用电源系统，三相交流输入)150A</t>
  </si>
  <si>
    <t>吴兴织里大朱</t>
  </si>
  <si>
    <t>330502908000000502</t>
  </si>
  <si>
    <t>无*48V/300A高效系统(50A高效模块，共用电源系统，三相交流输入)150A**吴兴织里大朱*330502908000000502**330500359225**废旧</t>
  </si>
  <si>
    <t>330500112286</t>
  </si>
  <si>
    <t xml:space="preserve">	专用空调</t>
  </si>
  <si>
    <t xml:space="preserve">	个</t>
  </si>
  <si>
    <t>3P</t>
  </si>
  <si>
    <t xml:space="preserve">	基站专用柜式分体7KW单冷三相空调</t>
  </si>
  <si>
    <t>安吉梅溪后河基站</t>
  </si>
  <si>
    <t>330523908000000225</t>
  </si>
  <si>
    <t>无*3P单冷三相整机**安吉梅溪后河基站*330523908000000225**330500112286**废旧</t>
  </si>
  <si>
    <t>330500123037</t>
  </si>
  <si>
    <t xml:space="preserve">	台</t>
  </si>
  <si>
    <t xml:space="preserve">	格力3P柜机</t>
  </si>
  <si>
    <t>吴兴米兰花园北侧</t>
  </si>
  <si>
    <t>330502908000000238</t>
  </si>
  <si>
    <t>无*LF72W-L(S)A**吴兴米兰花园北侧*330502908000000238**330500123037**废旧</t>
  </si>
  <si>
    <t>330500002268</t>
  </si>
  <si>
    <t xml:space="preserve">	3P 三相柜式（单冷）</t>
  </si>
  <si>
    <t>南浔练市建新村</t>
  </si>
  <si>
    <t>33050300000005</t>
  </si>
  <si>
    <t>无*基站专用柜式分体7KW单冷三相**南浔练市建新村*33050300000005**330500002268**废旧</t>
  </si>
  <si>
    <t>湖州铁塔党委会纪要〔2024〕第4期</t>
  </si>
  <si>
    <t>330500317597</t>
  </si>
  <si>
    <t>动力及环境监控单元</t>
  </si>
  <si>
    <t xml:space="preserve">	主设备室内型成套设备基本配置模型</t>
  </si>
  <si>
    <t>湖州吴兴织里义皋基站</t>
  </si>
  <si>
    <t>330502908000000952</t>
  </si>
  <si>
    <t>无*主设备室内型成套设备基本配置模型**湖州吴兴织里义皋基站*330502908000000952**330500317597**废旧</t>
  </si>
  <si>
    <t>330500307014</t>
  </si>
  <si>
    <t xml:space="preserve">	主设备室内型成套设备双柜配置模型</t>
  </si>
  <si>
    <t>市区人防办</t>
  </si>
  <si>
    <t>330502908000000552</t>
  </si>
  <si>
    <t>无*主设备室内型成套设备双柜配置模型**市区人防办*330502908000000552**330500307014**废旧</t>
  </si>
  <si>
    <t>330500304158</t>
  </si>
  <si>
    <t>吴兴白雀教场坞</t>
  </si>
  <si>
    <t>330502500000000101</t>
  </si>
  <si>
    <t>无*主设备室内型成套设备双柜配置模型**吴兴白雀教场坞*330502500000000101**330500304158**废旧</t>
  </si>
  <si>
    <t>330500115866</t>
  </si>
  <si>
    <t xml:space="preserve">	220V-63A</t>
  </si>
  <si>
    <t>吴兴埭溪大冲</t>
  </si>
  <si>
    <t>330502908000000398</t>
  </si>
  <si>
    <t>无*220V-63A**吴兴埭溪大冲*330502908000000398**330500115866**废旧</t>
  </si>
  <si>
    <t>浙江铁塔财务〔2023〕42号</t>
  </si>
  <si>
    <t>330500307018</t>
  </si>
  <si>
    <t>吴兴埭溪山背村安置区</t>
  </si>
  <si>
    <t>330502500000000018</t>
  </si>
  <si>
    <t>无*主设备室内型成套设备双柜配置模型**吴兴埭溪山背村安置区*330502500000000018**330500307018**废旧</t>
  </si>
  <si>
    <t>330500302992</t>
  </si>
  <si>
    <t xml:space="preserve">	动力及环境监控单元</t>
  </si>
  <si>
    <t>吴兴道场大塔坞</t>
  </si>
  <si>
    <t>33050200000033</t>
  </si>
  <si>
    <t>无*动力及环境监控单元**吴兴道场大塔坞*33050200000033**330500302992**废旧</t>
  </si>
  <si>
    <t>330500302995</t>
  </si>
  <si>
    <t xml:space="preserve">	架</t>
  </si>
  <si>
    <t xml:space="preserve">	嵌入式开关电源32A/3P*1（室外标准机柜用）</t>
  </si>
  <si>
    <t>无*嵌入式开关电源32A/3Px1（室外标准机柜用）**吴兴道场大塔坞*33050200000033**330500302995**废旧</t>
  </si>
  <si>
    <t>330500129063</t>
  </si>
  <si>
    <t>吴兴道场千亩山</t>
  </si>
  <si>
    <t>330502908000000599</t>
  </si>
  <si>
    <t>无*220V-63A**吴兴道场千亩山*330502908000000599**330500129063**废旧</t>
  </si>
  <si>
    <t>330500305355</t>
  </si>
  <si>
    <t xml:space="preserve">	动力及环境监控单元-双柜配置</t>
  </si>
  <si>
    <t>吴兴二轻大厦</t>
  </si>
  <si>
    <t>330502500000000078</t>
  </si>
  <si>
    <t>无*动力及环境监控单元-双柜配置**吴兴二轻大厦*330502500000000078**330500305355**废旧</t>
  </si>
  <si>
    <t>330500313973</t>
  </si>
  <si>
    <t>吴兴富盛达制衣</t>
  </si>
  <si>
    <t>330502908000000206</t>
  </si>
  <si>
    <t>无*主设备室内型成套设备双柜配置模型**吴兴富盛达制衣*330502908000000206**330500313973**废旧</t>
  </si>
  <si>
    <t>330500300228</t>
  </si>
  <si>
    <t xml:space="preserve">	380V-63A（整体）</t>
  </si>
  <si>
    <t>吴兴红山岭（湖州高铁车站西侧）</t>
  </si>
  <si>
    <t>330502908000000065</t>
  </si>
  <si>
    <t>无*380V-63A（整体）**吴兴红山岭（湖州高铁车站西侧）*330502908000000065**330500300228**废旧</t>
  </si>
  <si>
    <t>330500309956</t>
  </si>
  <si>
    <t>吴兴清华苑</t>
  </si>
  <si>
    <t>330502908000000264</t>
  </si>
  <si>
    <t>无*主设备室内型成套设备基本配置模型**吴兴清华苑*330502908000000264**330500309956**废旧</t>
  </si>
  <si>
    <t>330500305364</t>
  </si>
  <si>
    <t>吴兴太湖路保龄球馆</t>
  </si>
  <si>
    <t>330502500000000095</t>
  </si>
  <si>
    <t>无*动力及环境监控单元-双柜配置**吴兴太湖路保龄球馆*330502500000000095**330500305364**废旧</t>
  </si>
  <si>
    <t>330500304502</t>
  </si>
  <si>
    <t>南浔东迁老街口</t>
  </si>
  <si>
    <t>330503500000000008</t>
  </si>
  <si>
    <t>无*动力及环境监控单元-双柜配置**南浔东迁老街口*330503500000000008**330500304502**废旧</t>
  </si>
  <si>
    <t>330500116252</t>
  </si>
  <si>
    <t>吴兴杨家埠施家门</t>
  </si>
  <si>
    <t>330502908000000293</t>
  </si>
  <si>
    <t>无*220V-63A**吴兴杨家埠施家门*330502908000000293**330500116252**废旧</t>
  </si>
  <si>
    <t>330500302964</t>
  </si>
  <si>
    <t>吴兴杨家埠乌陵山</t>
  </si>
  <si>
    <t>33050200000039</t>
  </si>
  <si>
    <t>无*动力及环境监控单元**吴兴杨家埠乌陵山新农村*33050200000039**330500302964**废旧</t>
  </si>
  <si>
    <t>330500309930</t>
  </si>
  <si>
    <t>吴兴杨家埠乌陵山新农村</t>
  </si>
  <si>
    <t>330502908000000585</t>
  </si>
  <si>
    <t>无*主设备室内型成套设备基本配置模型**吴兴杨家埠乌陵山新农村*330502908000000585**330500309930**废旧</t>
  </si>
  <si>
    <t>330500314303</t>
  </si>
  <si>
    <t>吴兴织里先锋毛皮西</t>
  </si>
  <si>
    <t>330502908000000257</t>
  </si>
  <si>
    <t>无*主设备室内型成套设备基本配置模型**吴兴织里先锋毛皮西*330502908000000257**330500314303**废旧</t>
  </si>
  <si>
    <t>330500314006</t>
  </si>
  <si>
    <t xml:space="preserve">	3P单冷三相整机</t>
  </si>
  <si>
    <t>荃步村</t>
  </si>
  <si>
    <t>330503908000000585</t>
  </si>
  <si>
    <t>无*3P**荃步村*330503908000000585**330500314006**废旧</t>
  </si>
  <si>
    <t>330500112073</t>
  </si>
  <si>
    <t>安吉孝丰白鹭湾基站</t>
  </si>
  <si>
    <t>330523908000000673</t>
  </si>
  <si>
    <t>有铜管</t>
  </si>
  <si>
    <t>无*3P*有铜管*安吉孝丰白鹭湾基站*330523908000000673**330500112073**废旧</t>
  </si>
  <si>
    <t>330500112464</t>
  </si>
  <si>
    <t>安吉孝丰中学基站</t>
  </si>
  <si>
    <t>330523908000000644</t>
  </si>
  <si>
    <t>无*3P*有铜管*安吉孝丰中学基站*330523908000000644**330500112464**废旧</t>
  </si>
  <si>
    <t>330500112566</t>
  </si>
  <si>
    <t>普通空调壁挂</t>
  </si>
  <si>
    <t>2P</t>
  </si>
  <si>
    <t xml:space="preserve">	LF75WGT</t>
  </si>
  <si>
    <t>安吉鄣吴长隆</t>
  </si>
  <si>
    <t>330523908000000772</t>
  </si>
  <si>
    <t>无*2P*有铜管*安吉鄣吴长隆*330523908000000772**330500112566**废旧</t>
  </si>
  <si>
    <t>330500112179</t>
  </si>
  <si>
    <t>专用空调</t>
  </si>
  <si>
    <t xml:space="preserve">	3匹柜机</t>
  </si>
  <si>
    <t>湖州市安吉县递铺张家村基站</t>
  </si>
  <si>
    <t>330523908000000321</t>
  </si>
  <si>
    <t>无*3P*有铜管*湖州市安吉县递铺张家村基站*330523908000000321**330500112179**废旧</t>
  </si>
  <si>
    <t>330500302780</t>
  </si>
  <si>
    <t xml:space="preserve">	3P空调</t>
  </si>
  <si>
    <t>张芝安置区</t>
  </si>
  <si>
    <t>33052301000019</t>
  </si>
  <si>
    <t>无*3P*有铜管*张芝安置区*33052301000019**330500302780**废旧</t>
  </si>
  <si>
    <t>330500112817</t>
  </si>
  <si>
    <t>安吉递铺上赵村基站</t>
  </si>
  <si>
    <t>330523908000000347</t>
  </si>
  <si>
    <t>无*3匹柜机**安吉递铺上赵村基站*330523908000000347**330500112817**废旧</t>
  </si>
  <si>
    <t>330500123840</t>
  </si>
  <si>
    <t>湖州市安吉县递铺横塘安置区基站</t>
  </si>
  <si>
    <t>330523908000000335</t>
  </si>
  <si>
    <t>无*基站专用柜式分体7KW单冷三相空调**湖州市安吉县递铺横塘安置区基站*330523908000000335**330500123840**废旧</t>
  </si>
  <si>
    <t>330500121463</t>
  </si>
  <si>
    <t>后东</t>
  </si>
  <si>
    <t>330502908000000410</t>
  </si>
  <si>
    <t>无*220V-63A**后东*330502908000000410**330500121463**废旧</t>
  </si>
  <si>
    <t>330500105541</t>
  </si>
  <si>
    <t xml:space="preserve">	ZXDU58-120A</t>
  </si>
  <si>
    <t>吴兴帽子山隧道北</t>
  </si>
  <si>
    <t>330502908000000025</t>
  </si>
  <si>
    <t>无*ZXDU58-120A**吴兴帽子山隧道北*330502908000000025**330500105541**废旧</t>
  </si>
  <si>
    <t>330500305843</t>
  </si>
  <si>
    <t xml:space="preserve">	动力及环境监控单元-基础配置</t>
  </si>
  <si>
    <t>长兴吕山搬迁</t>
  </si>
  <si>
    <t>330522500000000093</t>
  </si>
  <si>
    <t>无*动力及环境监控单元-基础配置**长兴吕山搬迁*330522500000000093**330500305843**废旧</t>
  </si>
  <si>
    <t>330500318037</t>
  </si>
  <si>
    <t>长兴雉城华盛中学</t>
  </si>
  <si>
    <t>330522500000000239</t>
  </si>
  <si>
    <t>无*主设备室内型成套设备基本配置模型**长兴雉城华盛中学*330522500000000239**330500318037**废旧</t>
  </si>
  <si>
    <t>湖州铁塔党委〔2024〕6 号</t>
  </si>
  <si>
    <t>330500127241</t>
  </si>
  <si>
    <t>ZXDU68-150A</t>
  </si>
  <si>
    <t>德清钟管金磊辉山</t>
  </si>
  <si>
    <t>330521908000000000</t>
  </si>
  <si>
    <t>无*ZXDU68-150A**西南村*330522908000000016**330500127241**废旧</t>
  </si>
  <si>
    <t>330500301271</t>
  </si>
  <si>
    <t xml:space="preserve">	3P单冷</t>
  </si>
  <si>
    <t>安吉梅溪中策橡胶</t>
  </si>
  <si>
    <t>330523908000000993</t>
  </si>
  <si>
    <t>无*3P**安吉梅溪中策橡胶*330523908000000993**330500301271**废旧</t>
  </si>
  <si>
    <t>330500111719</t>
  </si>
  <si>
    <t>德清武康青山关基站</t>
  </si>
  <si>
    <t>330521908000000404</t>
  </si>
  <si>
    <t>无*3P**德清武康青山关基站*330521908000000404**330500111719**废旧</t>
  </si>
  <si>
    <t>330500112625</t>
  </si>
  <si>
    <t>德清新安徐家桥基站</t>
  </si>
  <si>
    <t>330521908000000494</t>
  </si>
  <si>
    <t>无*3P**德清新安徐家桥基站*330521908000000494**330500112625**废旧</t>
  </si>
  <si>
    <t>330500112587</t>
  </si>
  <si>
    <t xml:space="preserve">	基站专用柜式分体5KW单冷单相空调</t>
  </si>
  <si>
    <t>安吉递铺板昌坞基站</t>
  </si>
  <si>
    <t>330523908000000404</t>
  </si>
  <si>
    <t>无*3P**安吉递铺板昌坞基站*330523908000000404**330500112587**废旧</t>
  </si>
  <si>
    <t>330500112278</t>
  </si>
  <si>
    <t xml:space="preserve">	基站专用柜式分体12KW单冷三</t>
  </si>
  <si>
    <t>德清钟管升华基站</t>
  </si>
  <si>
    <t>330521908000000419</t>
  </si>
  <si>
    <t>无*3P**德清钟管升华基站*330521908000000419**330500112278**废旧</t>
  </si>
  <si>
    <t>330500305150</t>
  </si>
  <si>
    <t>无*3P**德清钟管升华基站*330521908000000419**330500305150**废旧</t>
  </si>
  <si>
    <t>330500116520</t>
  </si>
  <si>
    <t>安吉章村浮塘-3</t>
  </si>
  <si>
    <t>330523908000000636</t>
  </si>
  <si>
    <t>无*4x35铝芯179米**安吉章村浮塘-3*330523908000000636**330500116520**废旧</t>
  </si>
  <si>
    <t>330500116788</t>
  </si>
  <si>
    <t>无*4x35铝芯433米**吴兴杨家埠施家门*330502908000000293**330500116788**废旧</t>
  </si>
  <si>
    <t>330500322293</t>
  </si>
  <si>
    <t>长兴洪桥两乡浜搬迁南高铁</t>
  </si>
  <si>
    <t>330522500000000173</t>
  </si>
  <si>
    <t>无*4x35铝芯275米**长兴洪桥两乡浜搬迁南高铁*330522500000000173**330500322293**废旧</t>
  </si>
  <si>
    <t>330500371452</t>
  </si>
  <si>
    <t>湖州吴兴城南工业园</t>
  </si>
  <si>
    <t>330502500010002664</t>
  </si>
  <si>
    <t>无*4x35铝芯42米**湖州吴兴城南工业园*330502500010002664**330500371452**废旧</t>
  </si>
  <si>
    <t>湖州铁塔党委会纪要〔2023〕第 18 期</t>
  </si>
  <si>
    <t>330500303768</t>
  </si>
  <si>
    <t xml:space="preserve">	联想扬天台式电脑</t>
  </si>
  <si>
    <t xml:space="preserve">	联想扬天</t>
  </si>
  <si>
    <t>湖州市公共库位</t>
  </si>
  <si>
    <t>330500</t>
  </si>
  <si>
    <t>中通仓库</t>
  </si>
  <si>
    <t>12/18已运输至中通，系统尚未入库</t>
  </si>
  <si>
    <t>330500317659</t>
  </si>
  <si>
    <t xml:space="preserve">	联想扬天M4000e</t>
  </si>
  <si>
    <t>330500337080</t>
  </si>
  <si>
    <t>西亩长冲</t>
  </si>
  <si>
    <t>33052301000026</t>
  </si>
  <si>
    <t>330500326617</t>
  </si>
  <si>
    <t xml:space="preserve">	机房配套扩容资产</t>
  </si>
  <si>
    <t xml:space="preserve">	RRU安装架室内RRU安装架</t>
  </si>
  <si>
    <t>湖州吴兴八里店后林村基站</t>
  </si>
  <si>
    <t>330502908000000715</t>
  </si>
  <si>
    <t>330500313691</t>
  </si>
  <si>
    <t xml:space="preserve">	普通空调柜式</t>
  </si>
  <si>
    <t>市区众鑫广场</t>
  </si>
  <si>
    <t>330502908000000382</t>
  </si>
  <si>
    <t>330500311125</t>
  </si>
  <si>
    <t xml:space="preserve">	普通空调壁挂</t>
  </si>
  <si>
    <t xml:space="preserve">	2P单冷单相整机</t>
  </si>
  <si>
    <t>吴兴美欣达办公楼新建</t>
  </si>
  <si>
    <t>330502500000000292</t>
  </si>
  <si>
    <t>无冷凝管、无压缩机（检修中心拆解）</t>
  </si>
  <si>
    <t>330500344493</t>
  </si>
  <si>
    <t xml:space="preserve">	一体化电源电池综合柜</t>
  </si>
  <si>
    <t xml:space="preserve">	800*800*18001500W交流空调+300W直流空调、PU</t>
  </si>
  <si>
    <t>德清武康体育中心基站</t>
  </si>
  <si>
    <t>330521908000000384</t>
  </si>
  <si>
    <t>330500313104</t>
  </si>
  <si>
    <t xml:space="preserve">	整流模块</t>
  </si>
  <si>
    <t xml:space="preserve">	高效模块50A</t>
  </si>
  <si>
    <t>德清城山庙</t>
  </si>
  <si>
    <t>330521908000000610</t>
  </si>
  <si>
    <t>330500313105</t>
  </si>
  <si>
    <t>330500313106</t>
  </si>
  <si>
    <t>330500326863</t>
  </si>
  <si>
    <t xml:space="preserve">	电力引入扩容资产</t>
  </si>
  <si>
    <t xml:space="preserve">	霍尔传感器电流型输入200A/输出4-20mA</t>
  </si>
  <si>
    <t>长兴煤山基站</t>
  </si>
  <si>
    <t>330522908000000466</t>
  </si>
  <si>
    <t>系统待入库</t>
  </si>
  <si>
    <t>330500327633</t>
  </si>
  <si>
    <t xml:space="preserve">	普通空调基站智能空调控制器</t>
  </si>
  <si>
    <t>330500333339</t>
  </si>
  <si>
    <t xml:space="preserve">	电源扩容资产</t>
  </si>
  <si>
    <t>330500336458</t>
  </si>
  <si>
    <t xml:space="preserve">	直流计量终端6分路</t>
  </si>
  <si>
    <t>公安局</t>
  </si>
  <si>
    <t>330521908000000841</t>
  </si>
  <si>
    <t>330500336715</t>
  </si>
  <si>
    <t xml:space="preserve">	低压智能电表三相四路</t>
  </si>
  <si>
    <t>330500113984</t>
  </si>
  <si>
    <t xml:space="preserve">	交流配电箱</t>
  </si>
  <si>
    <t>德清雷甸光辉</t>
  </si>
  <si>
    <t>330521908000000532</t>
  </si>
  <si>
    <t>浙宝电气*220V-63A**德清雷甸光辉*330521908000000532**330500113984**废旧</t>
  </si>
  <si>
    <t>2023年第16批资产报废</t>
  </si>
  <si>
    <t>浙江铁塔财务〔2023〕35号</t>
  </si>
  <si>
    <t>330500122557</t>
  </si>
  <si>
    <t xml:space="preserve">	组合式开关电源</t>
  </si>
  <si>
    <t xml:space="preserve">	48V-500A(模块50A)-100</t>
  </si>
  <si>
    <t>中达*组合式48V-500A(模块50A)-100**德清雷甸光辉*330521908000000532**330500122557**废旧</t>
  </si>
  <si>
    <t>浙江铁塔财务〔2023〕36号</t>
  </si>
  <si>
    <t>330500104471</t>
  </si>
  <si>
    <t xml:space="preserve">	油机转换箱</t>
  </si>
  <si>
    <t xml:space="preserve">	ZBX5-F</t>
  </si>
  <si>
    <t>浙宝电气*ZBX5-F**德清雷甸光辉*330521908000000532**330500104471**废旧</t>
  </si>
  <si>
    <t>浙江铁塔财务〔2023〕37号</t>
  </si>
  <si>
    <t>330500323875</t>
  </si>
  <si>
    <t xml:space="preserve">	基站构筑物扩容资产</t>
  </si>
  <si>
    <t xml:space="preserve">	电控锁</t>
  </si>
  <si>
    <t>无*电控锁**德清雷甸光辉*330521908000000532**330500323875**废旧</t>
  </si>
  <si>
    <t>浙江铁塔财务〔2023〕38号</t>
  </si>
  <si>
    <t>330500127289</t>
  </si>
  <si>
    <t xml:space="preserve">	面</t>
  </si>
  <si>
    <t>湖州吴兴朝阳街道新金桥酒店基站</t>
  </si>
  <si>
    <t>330502908000000942</t>
  </si>
  <si>
    <t>湖州电力*交流配电箱**湖州吴兴朝阳街道新金桥酒店基站*330502908000000942**330500127289**废旧</t>
  </si>
  <si>
    <t>浙江铁塔财务〔2023〕39号</t>
  </si>
  <si>
    <t>330500127287</t>
  </si>
  <si>
    <t xml:space="preserve">	48V-600A(50A模块)-250</t>
  </si>
  <si>
    <t>中恒*48V-600A(50A模块)-250*组合式开关电源*湖州吴兴朝阳街道新金桥酒店基站*330502908000000942**330500127287**废旧</t>
  </si>
  <si>
    <t>330500323584</t>
  </si>
  <si>
    <t xml:space="preserve">	室内走线架600mm室内走线架</t>
  </si>
  <si>
    <t>无*室内走线架600mm室内走线架*注：实收2米*湖州吴兴朝阳街道新金桥酒店基站*330502908000000942**330500323584**废旧</t>
  </si>
  <si>
    <t>浙江铁塔财务〔2023〕41号</t>
  </si>
  <si>
    <t>330500335361</t>
  </si>
  <si>
    <t xml:space="preserve">	监控传感器智能门禁配套物资电源转换模块</t>
  </si>
  <si>
    <t>无*监控传感器智能门禁配套物资电源转换模块**湖州吴兴朝阳街道新金桥酒店基站*330502908000000942**330500335361**废旧</t>
  </si>
  <si>
    <t>330500102321</t>
  </si>
  <si>
    <t xml:space="preserve">	交流配电屏</t>
  </si>
  <si>
    <t>湖州吴兴杨家埠硅砖厂基站</t>
  </si>
  <si>
    <t>330502908000000930</t>
  </si>
  <si>
    <t>正泰电气*交流配电屏**湖州吴兴杨家埠硅砖厂基站*330502908000000930**330500102321**废旧</t>
  </si>
  <si>
    <t>浙江铁塔财务〔2023〕43号</t>
  </si>
  <si>
    <t>330500119043</t>
  </si>
  <si>
    <t>艾默生*48V-600A(50A模块)-250*组合式开关电源*湖州吴兴杨家埠硅砖厂基站*330502908000000930**330500119043**废旧</t>
  </si>
  <si>
    <t>浙江铁塔财务〔2023〕44号</t>
  </si>
  <si>
    <t>330500313797</t>
  </si>
  <si>
    <t>无*3P单冷三相整机**湖州吴兴杨家埠硅砖厂基站*330502908000000930**330500313797**废旧</t>
  </si>
  <si>
    <t>浙江铁塔财务〔2023〕45号</t>
  </si>
  <si>
    <t>330500335399</t>
  </si>
  <si>
    <t>无*监控传感器智能门禁配套物资电源转换模块**湖州吴兴杨家埠硅砖厂基站*330502908000000930**330500335399**废旧</t>
  </si>
  <si>
    <t>浙江铁塔财务〔2023〕46号</t>
  </si>
  <si>
    <t>330500330637</t>
  </si>
  <si>
    <t xml:space="preserve">	基站机房扩容资产</t>
  </si>
  <si>
    <t xml:space="preserve">	1KV以下电力电缆铜芯阻燃聚氯乙烯绝缘聚氯乙烯护套软电缆ZA-RVV 1*70mm2黑</t>
  </si>
  <si>
    <t>无*1x70mm2黑*注：实收2米铝线*湖州吴兴杨家埠硅砖厂基站*330502908000000930**330500330637**废旧</t>
  </si>
  <si>
    <t>浙江铁塔财务〔2023〕47号</t>
  </si>
  <si>
    <t>330500341067</t>
  </si>
  <si>
    <t>无*普通空调基站智能空调控制器**湖州吴兴杨家埠硅砖厂基站*330502908000000930**330500341067**废旧</t>
  </si>
  <si>
    <t>浙江铁塔财务〔2023〕48号</t>
  </si>
  <si>
    <t>330500327168</t>
  </si>
  <si>
    <t xml:space="preserve">	霍尔传感器电流型输入100A/输出4-20mA</t>
  </si>
  <si>
    <t>无*霍尔传感器电流型输入100A/输出4-20mA**湖州吴兴杨家埠硅砖厂基站*330502908000000930**330500327168**废旧</t>
  </si>
  <si>
    <t>浙江铁塔财务〔2023〕49号</t>
  </si>
  <si>
    <t>330500102674</t>
  </si>
  <si>
    <t xml:space="preserve">	ZDP-48-63B</t>
  </si>
  <si>
    <t>湖州众鑫广场</t>
  </si>
  <si>
    <t>330502908000000083</t>
  </si>
  <si>
    <t>省邮电*ZDP-48-63B**湖州众鑫广场*330502908000000083**330500102674**废旧</t>
  </si>
  <si>
    <t>浙江铁塔财务〔2023〕50号</t>
  </si>
  <si>
    <t>330500102676</t>
  </si>
  <si>
    <t xml:space="preserve">	MCS3000D-48V-50A</t>
  </si>
  <si>
    <t>中达*MCS3000D-48V-50A*组合式开关电源*湖州众鑫广场*330502908000000083**330500102676**废旧</t>
  </si>
  <si>
    <t>浙江铁塔财务〔2023〕51号</t>
  </si>
  <si>
    <t>330500121493</t>
  </si>
  <si>
    <t>市区新金桥大酒店</t>
  </si>
  <si>
    <t>330502908000000477</t>
  </si>
  <si>
    <t>杭开*220V-63A**市区新金桥大酒店*330502908000000477**330500121493**废旧</t>
  </si>
  <si>
    <t>浙江铁塔财务〔2023〕52号</t>
  </si>
  <si>
    <t>330500108845</t>
  </si>
  <si>
    <t xml:space="preserve">	48V-500A(模块50A)-150</t>
  </si>
  <si>
    <t>中达*48V-500A(模块50A)-150*组合式开关电源*市区新金桥大酒店*330502908000000477**330500108845**废旧</t>
  </si>
  <si>
    <t>浙江铁塔财务〔2023〕53号</t>
  </si>
  <si>
    <t>330500329172</t>
  </si>
  <si>
    <r>
      <rPr>
        <sz val="11"/>
        <rFont val="Arial"/>
        <family val="2"/>
      </rPr>
      <t xml:space="preserve">	</t>
    </r>
    <r>
      <rPr>
        <sz val="11"/>
        <rFont val="仿宋"/>
        <charset val="134"/>
      </rPr>
      <t>直流计量终端6分路</t>
    </r>
  </si>
  <si>
    <t>无*直流计量终端6分路**市区新金桥大酒店*330502908000000477**330500329172**废旧</t>
  </si>
  <si>
    <t>浙江铁塔财务〔2023〕54号</t>
  </si>
  <si>
    <t>330500129053</t>
  </si>
  <si>
    <t>吴兴织里辅料市场</t>
  </si>
  <si>
    <t>330502908000000471</t>
  </si>
  <si>
    <t>浙宝电气*220V-63A**吴兴织里辅料市场*330502908000000471**330500129053**废旧</t>
  </si>
  <si>
    <t>浙江铁塔财务〔2023〕55号</t>
  </si>
  <si>
    <t>330500315455</t>
  </si>
  <si>
    <t>无*主设备室内型成套设备基本配置模型**吴兴织里辅料市场*330502908000000471**330500315455**废旧</t>
  </si>
  <si>
    <t>浙江铁塔财务〔2023〕56号</t>
  </si>
  <si>
    <t>330500108837</t>
  </si>
  <si>
    <t>中兴*48V-500A(模块50A)-150**吴兴织里辅料市场*330502908000000471**330500108837**废旧</t>
  </si>
  <si>
    <t>浙江铁塔财务〔2023〕57号</t>
  </si>
  <si>
    <t>330500305074</t>
  </si>
  <si>
    <t>无*3P单冷三相整机**吴兴织里辅料市场*330502908000000471**330500305074**废旧</t>
  </si>
  <si>
    <t>浙江铁塔财务〔2023〕58号</t>
  </si>
  <si>
    <t>330500333769</t>
  </si>
  <si>
    <t>无*监控传感器智能门禁配套物资电源转换模块**吴兴织里辅料市场*330502908000000471**330500333769**废旧</t>
  </si>
  <si>
    <t>浙江铁塔财务〔2023〕59号</t>
  </si>
  <si>
    <t>330500116406</t>
  </si>
  <si>
    <t xml:space="preserve">	外市电引入</t>
  </si>
  <si>
    <t>湖州市练市*注：实收2米铝线*注：实收2米铝线*吴兴织里辅料市场*330502908000000471**330500116406**废旧</t>
  </si>
  <si>
    <t>浙江铁塔财务〔2023〕60号</t>
  </si>
  <si>
    <t>330500308175</t>
  </si>
  <si>
    <t>新剑电气*1×10*注：实收2米铝线*吴兴织里辅料市场*330502908000000471**330500308175**废旧</t>
  </si>
  <si>
    <t>浙江铁塔财务〔2023〕61号</t>
  </si>
  <si>
    <t>330500127157</t>
  </si>
  <si>
    <t>安吉递铺鑫凤竹木基站</t>
  </si>
  <si>
    <t>330523908000000414</t>
  </si>
  <si>
    <t>湖州电力*交流配电屏**安吉孝丰鑫凤竹木基站*330523908000000414**330500127157**废旧</t>
  </si>
  <si>
    <t>浙江铁塔财务〔2023〕62号</t>
  </si>
  <si>
    <t>330500103121</t>
  </si>
  <si>
    <t xml:space="preserve">	DPR48-50-DDCE(600A)</t>
  </si>
  <si>
    <t>安吉塘浦</t>
  </si>
  <si>
    <t>330523908000000939</t>
  </si>
  <si>
    <t>中达*DPR48-50-DDCE(600A)**安吉塘浦*330523908000000939**330500103121**废旧</t>
  </si>
  <si>
    <t>浙江铁塔财务〔2023〕63号</t>
  </si>
  <si>
    <t>330500106561</t>
  </si>
  <si>
    <t>3P柜机</t>
  </si>
  <si>
    <t>格力*格力3P柜机**安吉塘浦*330523908000000939**330500106561**废旧</t>
  </si>
  <si>
    <t>浙江铁塔财务〔2023〕64号</t>
  </si>
  <si>
    <t>330500332070</t>
  </si>
  <si>
    <t xml:space="preserve">	项</t>
  </si>
  <si>
    <t xml:space="preserve">	更换电表</t>
  </si>
  <si>
    <t>无*更换电表**安吉塘浦*330523908000000939**330500332070**废旧</t>
  </si>
  <si>
    <t>浙江铁塔财务〔2023〕65号</t>
  </si>
  <si>
    <t>330500349805</t>
  </si>
  <si>
    <t xml:space="preserve">	整流模块高效模块50A组合式5G专用模块</t>
  </si>
  <si>
    <t>无*整流模块高效模块50A组合式5G专用模块**安吉塘浦*330523908000000939**330500349805**废旧</t>
  </si>
  <si>
    <t>浙江铁塔财务〔2023〕66号</t>
  </si>
  <si>
    <t>330500314425</t>
  </si>
  <si>
    <t xml:space="preserve">	室外接地汇流排-16孔</t>
  </si>
  <si>
    <t>无*室外接地汇流排-16孔**安吉塘浦*330523908000000939**330500314425**废旧</t>
  </si>
  <si>
    <t>浙江铁塔财务〔2023〕67号</t>
  </si>
  <si>
    <t>330500116375</t>
  </si>
  <si>
    <r>
      <rPr>
        <sz val="11"/>
        <rFont val="Arial"/>
        <family val="2"/>
      </rPr>
      <t xml:space="preserve">	</t>
    </r>
    <r>
      <rPr>
        <sz val="11"/>
        <rFont val="仿宋"/>
        <charset val="134"/>
      </rPr>
      <t>变压器油浸-S9-100kVA</t>
    </r>
  </si>
  <si>
    <t>未知*变压器油浸-S9-100kVA**安吉塘浦*330523908000000939**330500116375**废旧</t>
  </si>
  <si>
    <t>浙江铁塔财务〔2023〕68号</t>
  </si>
  <si>
    <t>330500121633</t>
  </si>
  <si>
    <t xml:space="preserve">	HYJ-1</t>
  </si>
  <si>
    <t>杭开电气*HYJ-1**安吉塘浦*330523908000000939**330500121633**废旧</t>
  </si>
  <si>
    <t>浙江铁塔财务〔2023〕69号</t>
  </si>
  <si>
    <t>330500331275</t>
  </si>
  <si>
    <t>无*普通空调基站智能空调控制器**安吉塘浦*330523908000000939**330500331275**废旧</t>
  </si>
  <si>
    <t>浙江铁塔财务〔2023〕70号</t>
  </si>
  <si>
    <t>330500359284</t>
  </si>
  <si>
    <t>长兴洪桥弁山村范湾北</t>
  </si>
  <si>
    <t>330522500010001922</t>
  </si>
  <si>
    <t>无*注：实收2米铝线**长兴洪桥弁山村范湾北*330522500010001922**330500359284**废旧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</si>
</sst>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8" formatCode="0_);[Red]\(0\)"/>
    <numFmt numFmtId="179" formatCode="0.00_);[Red]\(0.00\)"/>
    <numFmt numFmtId="181" formatCode="0.00_ "/>
  </numFmts>
  <fonts count="12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Arial"/>
      <family val="2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9"/>
      <name val="宋体"/>
      <charset val="134"/>
      <scheme val="minor"/>
    </font>
    <font>
      <sz val="10.5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wrapText="1"/>
    </xf>
    <xf numFmtId="17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1" xfId="1" applyNumberFormat="1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178" fontId="4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0" fontId="7" fillId="0" borderId="1" xfId="3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5" applyBorder="1" applyAlignment="1">
      <alignment horizontal="center" vertical="center"/>
    </xf>
    <xf numFmtId="9" fontId="7" fillId="0" borderId="1" xfId="5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7" fillId="0" borderId="1" xfId="3" applyNumberFormat="1" applyBorder="1" applyAlignment="1">
      <alignment horizontal="center" vertical="center"/>
    </xf>
    <xf numFmtId="9" fontId="7" fillId="0" borderId="1" xfId="3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1" xfId="3" applyBorder="1" applyAlignment="1">
      <alignment horizontal="center"/>
    </xf>
    <xf numFmtId="49" fontId="1" fillId="0" borderId="1" xfId="2" applyNumberFormat="1" applyFont="1" applyBorder="1" applyAlignment="1">
      <alignment horizontal="center" vertical="center"/>
    </xf>
    <xf numFmtId="49" fontId="7" fillId="2" borderId="1" xfId="3" applyNumberForma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79" fontId="1" fillId="0" borderId="1" xfId="0" applyNumberFormat="1" applyFont="1" applyBorder="1" applyAlignment="1">
      <alignment horizontal="center" vertical="center"/>
    </xf>
    <xf numFmtId="0" fontId="7" fillId="0" borderId="1" xfId="5" applyBorder="1" applyAlignment="1">
      <alignment horizontal="center"/>
    </xf>
    <xf numFmtId="179" fontId="1" fillId="0" borderId="1" xfId="1" applyNumberFormat="1" applyFont="1" applyBorder="1" applyAlignment="1">
      <alignment horizontal="center" vertical="center"/>
    </xf>
    <xf numFmtId="49" fontId="7" fillId="0" borderId="1" xfId="3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</cellXfs>
  <cellStyles count="9">
    <cellStyle name="0,0_x000d__x000a_NA_x000d__x000a__目录-专家研讨结果0810310000000000_目录-专家研讨结果081110老猫 2" xfId="2" xr:uid="{00000000-0005-0000-0000-000031000000}"/>
    <cellStyle name="常规" xfId="0" builtinId="0"/>
    <cellStyle name="常规 2" xfId="3" xr:uid="{00000000-0005-0000-0000-000032000000}"/>
    <cellStyle name="常规 2 2" xfId="4" xr:uid="{00000000-0005-0000-0000-000033000000}"/>
    <cellStyle name="常规 2 3" xfId="5" xr:uid="{00000000-0005-0000-0000-000034000000}"/>
    <cellStyle name="常规 2 4" xfId="6" xr:uid="{00000000-0005-0000-0000-000035000000}"/>
    <cellStyle name="常规 2 5" xfId="7" xr:uid="{00000000-0005-0000-0000-000036000000}"/>
    <cellStyle name="常规 3" xfId="8" xr:uid="{00000000-0005-0000-0000-000037000000}"/>
    <cellStyle name="千位分隔" xfId="1" builtinId="3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" name="Picture 49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" name="Picture 49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" name="Picture 49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" name="Picture 49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" name="Picture 49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" name="Picture 49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" name="Picture 50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" name="Picture 50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" name="Picture 50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" name="Picture 50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" name="Picture 50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" name="Picture 50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" name="Picture 50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" name="Picture 50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" name="Picture 50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" name="Picture 50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" name="Pictur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" name="Picture 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" name="Picture 6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" name="Picture 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" name="Picture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" name="Picture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" name="Picture 1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" name="Picture 1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" name="Picture 1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" name="Picture 1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" name="Picture 1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" name="Picture 1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" name="Picture 20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" name="Picture 20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" name="Picture 20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" name="Picture 20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" name="Picture 20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" name="Picture 20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" name="Picture 20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" name="Picture 20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" name="Picture 210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" name="Picture 21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" name="Picture 21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" name="Picture 21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" name="Picture 21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" name="Picture 21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" name="Picture 340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" name="Picture 34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" name="Picture 34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" name="Picture 3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" name="Picture 37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" name="Picture 37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" name="Picture 37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" name="Picture 37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" name="Picture 9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" name="Picture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" name="Picture 9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" name="Picture 9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" name="Picture 9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" name="Picture 9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" name="Picture 96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" name="Picture 97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" name="Picture 9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" name="Picture 9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" name="Picture 100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" name="Picture 10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" name="Picture 10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" name="Picture 10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" name="Picture 6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" name="Picture 65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" name="Picture 66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" name="Picture 67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" name="Picture 68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" name="Picture 6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" name="Picture 70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" name="Picture 7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" name="Picture 7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" name="Picture 7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" name="Picture 74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" name="Picture 75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" name="Picture 76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" name="Picture 77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" name="Picture 78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" name="Picture 7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" name="Picture 80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" name="Picture 8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" name="Picture 8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" name="Picture 8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" name="Picture 84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" name="Picture 85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" name="Picture 86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" name="Picture 87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" name="Picture 88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" name="Picture 8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" name="Picture 17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" name="Picture 177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" name="Picture 17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" name="Picture 17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" name="Picture 18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" name="Picture 18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" name="Picture 18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" name="Picture 18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" name="Picture 184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" name="Picture 185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" name="Picture 18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" name="Picture 187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" name="Picture 18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" name="Picture 18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" name="Picture 19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" name="Picture 19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" name="Picture 19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" name="Picture 19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" name="Picture 194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" name="Picture 195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" name="Picture 19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" name="Picture 197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" name="Picture 19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" name="Picture 19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" name="Picture 20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" name="Picture 20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" name="Picture 288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" name="Picture 28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" name="Picture 290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" name="Picture 29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" name="Picture 292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" name="Picture 29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" name="Picture 294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" name="Picture 295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" name="Picture 296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" name="Picture 297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" name="Picture 298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" name="Picture 29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" name="Picture 300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" name="Picture 30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" name="Picture 302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" name="Picture 30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" name="Picture 304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" name="Picture 305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" name="Picture 306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" name="Picture 307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" name="Picture 30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" name="Picture 30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" name="Picture 310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" name="Picture 31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" name="Picture 312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" name="Picture 31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" name="Picture 15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" name="Picture 15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" name="Picture 15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" name="Picture 15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" name="Picture 154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" name="Picture 155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" name="Picture 15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" name="Picture 157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" name="Picture 15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" name="Picture 15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" name="Picture 16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" name="Picture 16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" name="Picture 16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" name="Picture 16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" name="Picture 164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" name="Picture 165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" name="Picture 16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" name="Picture 167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" name="Picture 168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" name="Picture 16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" name="Picture 170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" name="Picture 17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8" name="Picture 172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9" name="Picture 173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0" name="Picture 174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1" name="Picture 175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2" name="Picture 262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3" name="Picture 263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4" name="Picture 264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5" name="Picture 265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6" name="Picture 266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7" name="Picture 267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8" name="Picture 268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9" name="Picture 26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0" name="Picture 270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1" name="Picture 27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2" name="Picture 272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3" name="Picture 273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4" name="Picture 274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5" name="Picture 275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6" name="Picture 276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7" name="Picture 277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8" name="Picture 278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9" name="Picture 27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0" name="Picture 280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1" name="Picture 28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2" name="Picture 282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3" name="Picture 283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4" name="Picture 284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5" name="Picture 285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6" name="Picture 286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7" name="Picture 287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8" name="Picture 18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9" name="Picture 1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0" name="Picture 20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1" name="Picture 2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2" name="Picture 22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3" name="Picture 23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4" name="Picture 24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5" name="Picture 25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6" name="Picture 26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7" name="Picture 27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8" name="Picture 28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9" name="Picture 2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0" name="Picture 30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1" name="Picture 3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2" name="Picture 32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3" name="Picture 33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4" name="Picture 34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5" name="Picture 35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6" name="Picture 3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7" name="Picture 37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8" name="Picture 38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9" name="Picture 3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0" name="Picture 40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1" name="Picture 4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2" name="Picture 42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3" name="Picture 43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4" name="Picture 44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5" name="Picture 45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6" name="Picture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7" name="Picture 47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8" name="Picture 48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9" name="Picture 4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0" name="Picture 50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1" name="Picture 5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2" name="Picture 52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3" name="Picture 53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4" name="Picture 54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5" name="Picture 55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6" name="Picture 5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7" name="Picture 57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8" name="Picture 58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9" name="Picture 5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0" name="Picture 6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1" name="Picture 6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2" name="Picture 62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3" name="Picture 63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4" name="Picture 104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5" name="Picture 105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6" name="Picture 10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7" name="Picture 107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8" name="Picture 10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9" name="Picture 10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0" name="Picture 11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1" name="Picture 11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2" name="Picture 11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3" name="Picture 11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4" name="Picture 114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5" name="Picture 115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6" name="Picture 11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7" name="Picture 117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8" name="Picture 11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9" name="Picture 11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0" name="Picture 12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1" name="Picture 12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2" name="Picture 12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3" name="Picture 12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4" name="Picture 124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5" name="Picture 125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6" name="Picture 12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7" name="Picture 127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8" name="Picture 12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9" name="Picture 12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0" name="Picture 13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1" name="Picture 13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2" name="Picture 13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3" name="Picture 13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4" name="Picture 134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5" name="Picture 135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6" name="Picture 13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7" name="Picture 137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8" name="Picture 138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9" name="Picture 13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0" name="Picture 140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1" name="Picture 14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2" name="Picture 142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3" name="Picture 143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4" name="Picture 144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5" name="Picture 145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6" name="Picture 146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7" name="Picture 147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8" name="Picture 148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9" name="Picture 14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0" name="Picture 216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1" name="Picture 217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2" name="Picture 218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3" name="Picture 21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4" name="Picture 220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5" name="Picture 22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6" name="Picture 222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7" name="Picture 223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8" name="Picture 224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9" name="Picture 225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0" name="Picture 226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1" name="Picture 227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2" name="Picture 228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3" name="Picture 22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4" name="Picture 230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5" name="Picture 23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6" name="Picture 232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7" name="Picture 233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8" name="Picture 234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9" name="Picture 235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0" name="Picture 236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1" name="Picture 237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2" name="Picture 238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3" name="Picture 23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4" name="Picture 240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5" name="Picture 24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6" name="Picture 24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7" name="Picture 243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8" name="Picture 244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9" name="Picture 245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0" name="Picture 246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1" name="Picture 247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2" name="Picture 248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3" name="Picture 24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4" name="Picture 250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5" name="Picture 25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6" name="Picture 252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7" name="Picture 253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8" name="Picture 254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9" name="Picture 255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0" name="Picture 25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1" name="Picture 257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2" name="Picture 258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3" name="Picture 25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4" name="Picture 260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5" name="Picture 26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6" name="Picture 314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7" name="Picture 315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8" name="Picture 316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9" name="Picture 317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0" name="Picture 318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1" name="Picture 31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2" name="Picture 320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3" name="Picture 32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4" name="Picture 32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5" name="Picture 323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6" name="Picture 324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7" name="Picture 325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8" name="Picture 326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9" name="Picture 327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0" name="Picture 328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1" name="Picture 32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2" name="Picture 330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3" name="Picture 33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4" name="Picture 332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5" name="Picture 333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6" name="Picture 334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7" name="Picture 335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8" name="Picture 336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9" name="Picture 337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0" name="Picture 338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1" name="Picture 33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2" name="Picture 344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3" name="Picture 345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4" name="Picture 346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5" name="Picture 347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6" name="Picture 348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7" name="Picture 34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8" name="Picture 35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9" name="Picture 35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0" name="Picture 35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1" name="Picture 35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2" name="Picture 354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3" name="Picture 355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4" name="Picture 356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5" name="Picture 357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6" name="Picture 358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7" name="Picture 35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8" name="Picture 360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9" name="Picture 36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0" name="Picture 362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1" name="Picture 36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2" name="Picture 364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3" name="Picture 365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4" name="Picture 366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5" name="Picture 367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6" name="Picture 368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7" name="Picture 36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8" name="Picture 374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9" name="Picture 375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0" name="Picture 37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1" name="Picture 377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2" name="Picture 378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3" name="Picture 37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4" name="Picture 380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5" name="Picture 38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6" name="Picture 382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7" name="Picture 383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8" name="Picture 384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9" name="Picture 385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0" name="Picture 386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1" name="Picture 387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2" name="Picture 388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3" name="Picture 38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4" name="Picture 390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5" name="Picture 39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6" name="Picture 392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7" name="Picture 39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8" name="Picture 394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9" name="Picture 395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0" name="Picture 396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1" name="Picture 397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2" name="Picture 398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3" name="Picture 39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4" name="Picture 400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5" name="Picture 40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6" name="Picture 402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7" name="Picture 40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8" name="Picture 404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9" name="Picture 405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0" name="Picture 406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1" name="Picture 407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2" name="Picture 408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3" name="Picture 40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4" name="Picture 410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5" name="Picture 41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6" name="Picture 412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7" name="Picture 41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8" name="Picture 428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9" name="Picture 42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0" name="Picture 43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1" name="Picture 43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2" name="Picture 432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3" name="Picture 433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4" name="Picture 434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5" name="Picture 435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6" name="Picture 43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7" name="Picture 437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8" name="Picture 43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9" name="Picture 43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0" name="Picture 44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1" name="Picture 44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2" name="Picture 44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3" name="Picture 44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4" name="Picture 444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5" name="Picture 445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6" name="Picture 4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7" name="Picture 447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8" name="Picture 44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9" name="Picture 44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0" name="Picture 45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1" name="Picture 45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2" name="Picture 45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3" name="Picture 45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4" name="Picture 454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5" name="Picture 455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6" name="Picture 45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7" name="Picture 457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8" name="Picture 458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9" name="Picture 45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0" name="Picture 460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1" name="Picture 46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2" name="Picture 462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3" name="Picture 463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4" name="Picture 490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5" name="Picture 49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6" name="Picture 492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7" name="Picture 493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8" name="Picture 414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9" name="Picture 415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0" name="Picture 416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1" name="Picture 417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2" name="Picture 418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3" name="Picture 41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4" name="Picture 420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5" name="Picture 42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6" name="Picture 422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7" name="Picture 423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8" name="Picture 424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9" name="Picture 425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0" name="Picture 426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1" name="Picture 427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2" name="Picture 464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3" name="Picture 465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4" name="Picture 466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5" name="Picture 467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6" name="Picture 468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7" name="Picture 46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8" name="Picture 470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9" name="Picture 471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0" name="Picture 472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1" name="Picture 473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2" name="Picture 474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3" name="Picture 475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4" name="Picture 476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5" name="Picture 477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6" name="Picture 478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7" name="Picture 47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8" name="Picture 480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9" name="Picture 48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0" name="Picture 482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1" name="Picture 483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2" name="Picture 484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3" name="Picture 485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4" name="Picture 486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5" name="Picture 487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6" name="Picture 488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7" name="Picture 48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8" name="Picture 510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9" name="Picture 51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0" name="Picture 512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1" name="Picture 513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2" name="Picture 514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3" name="Picture 515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4" name="Picture 516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5" name="Picture 517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6" name="Picture 518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7" name="Picture 51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8" name="Picture 520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9" name="Picture 52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0" name="Picture 522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1" name="Picture 523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2" name="Picture 524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3" name="Picture 525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4" name="Picture 526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5" name="Picture 527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6" name="Picture 528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7" name="Picture 52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8" name="Picture 530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9" name="Picture 53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0" name="Picture 532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1" name="Picture 533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2" name="Picture 534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3" name="Picture 535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4" name="Picture 536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5" name="Picture 537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6" name="Picture 494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7" name="Picture 495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8" name="Picture 496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9" name="Picture 497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0" name="Picture 498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1" name="Picture 49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2" name="Picture 500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3" name="Picture 501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4" name="Picture 502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5" name="Picture 503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6" name="Picture 504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7" name="Picture 505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8" name="Picture 506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9" name="Picture 507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0" name="Picture 508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1" name="Picture 50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2" name="Picture 4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3" name="Picture 5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4" name="Picture 6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5" name="Picture 7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6" name="Picture 8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7" name="Picture 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8" name="Picture 10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9" name="Picture 11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0" name="Picture 12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1" name="Picture 13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2" name="Picture 14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3" name="Picture 15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4" name="Picture 16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5" name="Picture 17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6" name="Picture 202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7" name="Picture 203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8" name="Picture 204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9" name="Picture 205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0" name="Picture 206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1" name="Picture 207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2" name="Picture 208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3" name="Picture 20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4" name="Picture 210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5" name="Picture 211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6" name="Picture 212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7" name="Picture 213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8" name="Picture 214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9" name="Picture 215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0" name="Picture 340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1" name="Picture 34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2" name="Picture 34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3" name="Picture 343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4" name="Picture 370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5" name="Picture 37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6" name="Picture 372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7" name="Picture 373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8" name="Picture 90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9" name="Picture 91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0" name="Picture 92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1" name="Picture 93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2" name="Picture 94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3" name="Picture 95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4" name="Picture 96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5" name="Picture 97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6" name="Picture 98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7" name="Picture 9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8" name="Picture 100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9" name="Picture 101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0" name="Picture 102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1" name="Picture 103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2" name="Picture 64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3" name="Picture 65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4" name="Picture 66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5" name="Picture 67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6" name="Picture 68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7" name="Picture 6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8" name="Picture 70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9" name="Picture 7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0" name="Picture 7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1" name="Picture 73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2" name="Picture 74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3" name="Picture 75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4" name="Picture 76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5" name="Picture 77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6" name="Picture 78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7" name="Picture 7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8" name="Picture 80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9" name="Picture 81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0" name="Picture 82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1" name="Picture 83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2" name="Picture 84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3" name="Picture 85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4" name="Picture 86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5" name="Picture 87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6" name="Picture 88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7" name="Picture 8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8" name="Picture 176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9" name="Picture 177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0" name="Picture 178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1" name="Picture 17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2" name="Picture 180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3" name="Picture 181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4" name="Picture 182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5" name="Picture 183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6" name="Picture 184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7" name="Picture 185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8" name="Picture 186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9" name="Picture 187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0" name="Picture 188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1" name="Picture 18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2" name="Picture 190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3" name="Picture 19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4" name="Picture 192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5" name="Picture 193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6" name="Picture 194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7" name="Picture 195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8" name="Picture 196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9" name="Picture 197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0" name="Picture 198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1" name="Picture 19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2" name="Picture 200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3" name="Picture 201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4" name="Picture 288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5" name="Picture 28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6" name="Picture 290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7" name="Picture 29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8" name="Picture 29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9" name="Picture 293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0" name="Picture 294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1" name="Picture 295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2" name="Picture 296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3" name="Picture 297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4" name="Picture 298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5" name="Picture 29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6" name="Picture 300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7" name="Picture 301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8" name="Picture 302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9" name="Picture 303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0" name="Picture 304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1" name="Picture 305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2" name="Picture 306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3" name="Picture 307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4" name="Picture 308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5" name="Picture 30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6" name="Picture 310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7" name="Picture 311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8" name="Picture 312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9" name="Picture 313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0" name="Picture 150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1" name="Picture 151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2" name="Picture 152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3" name="Picture 153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4" name="Picture 154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5" name="Picture 155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6" name="Picture 156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7" name="Picture 157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8" name="Picture 158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9" name="Picture 15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0" name="Picture 160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1" name="Picture 16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2" name="Picture 16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3" name="Picture 163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4" name="Picture 164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5" name="Picture 165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6" name="Picture 166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7" name="Picture 167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8" name="Picture 168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9" name="Picture 16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0" name="Picture 170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1" name="Picture 171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2" name="Picture 172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3" name="Picture 173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4" name="Picture 174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5" name="Picture 175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6" name="Picture 262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7" name="Picture 263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8" name="Picture 264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9" name="Picture 265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0" name="Picture 266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1" name="Picture 267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2" name="Picture 268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3" name="Picture 26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4" name="Picture 270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5" name="Picture 271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6" name="Picture 272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7" name="Picture 273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8" name="Picture 274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9" name="Picture 275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0" name="Picture 276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1" name="Picture 277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2" name="Picture 278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3" name="Picture 27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4" name="Picture 280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5" name="Picture 281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6" name="Picture 282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7" name="Picture 283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8" name="Picture 284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9" name="Picture 285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0" name="Picture 286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1" name="Picture 287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2" name="Picture 18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3" name="Picture 1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4" name="Picture 20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5" name="Picture 21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6" name="Picture 22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7" name="Picture 23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8" name="Picture 24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9" name="Picture 25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0" name="Picture 26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1" name="Picture 27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2" name="Picture 28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3" name="Picture 2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4" name="Picture 30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5" name="Picture 31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6" name="Picture 32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7" name="Picture 33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8" name="Picture 34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9" name="Picture 35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0" name="Picture 36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1" name="Picture 37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2" name="Picture 38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3" name="Picture 3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4" name="Picture 40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5" name="Picture 41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6" name="Picture 42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7" name="Picture 43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8" name="Picture 44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9" name="Picture 45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0" name="Picture 46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1" name="Picture 47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2" name="Picture 48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3" name="Picture 4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4" name="Picture 50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5" name="Picture 5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6" name="Picture 52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7" name="Picture 53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8" name="Picture 54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9" name="Picture 55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0" name="Picture 56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1" name="Picture 57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2" name="Picture 58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3" name="Picture 5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4" name="Picture 60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5" name="Picture 61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6" name="Picture 62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7" name="Picture 63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8" name="Picture 104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9" name="Picture 105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0" name="Picture 106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1" name="Picture 107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2" name="Picture 108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3" name="Picture 10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4" name="Picture 110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5" name="Picture 111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6" name="Picture 112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7" name="Picture 113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8" name="Picture 114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9" name="Picture 115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0" name="Picture 116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1" name="Picture 117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2" name="Picture 118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3" name="Picture 11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4" name="Picture 120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5" name="Picture 121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6" name="Picture 122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7" name="Picture 123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8" name="Picture 124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9" name="Picture 125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0" name="Picture 126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1" name="Picture 127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2" name="Picture 128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3" name="Picture 12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4" name="Picture 130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5" name="Picture 13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6" name="Picture 132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7" name="Picture 133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8" name="Picture 134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9" name="Picture 135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0" name="Picture 136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1" name="Picture 137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2" name="Picture 138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3" name="Picture 1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4" name="Picture 140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5" name="Picture 14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6" name="Picture 142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7" name="Picture 143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8" name="Picture 144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9" name="Picture 145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0" name="Picture 146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1" name="Picture 147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2" name="Picture 148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3" name="Picture 14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4" name="Picture 216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5" name="Picture 217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6" name="Picture 218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7" name="Picture 21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8" name="Picture 220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9" name="Picture 221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0" name="Picture 222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1" name="Picture 223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2" name="Picture 224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3" name="Picture 225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4" name="Picture 226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5" name="Picture 227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6" name="Picture 228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7" name="Picture 22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8" name="Picture 230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9" name="Picture 231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0" name="Picture 232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1" name="Picture 233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2" name="Picture 234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3" name="Picture 235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4" name="Picture 236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5" name="Picture 237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6" name="Picture 238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7" name="Picture 23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8" name="Picture 240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9" name="Picture 241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0" name="Picture 242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1" name="Picture 243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2" name="Picture 244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3" name="Picture 245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4" name="Picture 246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5" name="Picture 247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6" name="Picture 248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7" name="Picture 24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8" name="Picture 250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9" name="Picture 251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0" name="Picture 252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1" name="Picture 253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2" name="Picture 254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3" name="Picture 255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4" name="Picture 256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5" name="Picture 257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6" name="Picture 258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7" name="Picture 25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8" name="Picture 260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9" name="Picture 261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0" name="Picture 314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1" name="Picture 315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2" name="Picture 316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3" name="Picture 317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4" name="Picture 318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5" name="Picture 31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6" name="Picture 320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7" name="Picture 32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8" name="Picture 322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9" name="Picture 323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0" name="Picture 324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1" name="Picture 325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2" name="Picture 326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3" name="Picture 327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4" name="Picture 328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5" name="Picture 32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6" name="Picture 330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7" name="Picture 331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8" name="Picture 332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9" name="Picture 333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0" name="Picture 334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1" name="Picture 335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2" name="Picture 336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3" name="Picture 337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4" name="Picture 338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5" name="Picture 33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6" name="Picture 344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7" name="Picture 345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8" name="Picture 346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9" name="Picture 347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0" name="Picture 348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1" name="Picture 34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2" name="Picture 350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3" name="Picture 351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4" name="Picture 352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5" name="Picture 353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6" name="Picture 354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7" name="Picture 355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8" name="Picture 356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9" name="Picture 357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0" name="Picture 358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1" name="Picture 35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2" name="Picture 360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3" name="Picture 36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4" name="Picture 362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5" name="Picture 363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6" name="Picture 364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7" name="Picture 365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8" name="Picture 366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9" name="Picture 367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0" name="Picture 368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1" name="Picture 36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2" name="Picture 374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3" name="Picture 375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4" name="Picture 376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5" name="Picture 377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6" name="Picture 378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7" name="Picture 37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8" name="Picture 380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9" name="Picture 38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0" name="Picture 382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1" name="Picture 383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2" name="Picture 384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3" name="Picture 385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4" name="Picture 386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5" name="Picture 387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6" name="Picture 388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7" name="Picture 38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8" name="Picture 390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9" name="Picture 39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0" name="Picture 392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1" name="Picture 393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2" name="Picture 394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3" name="Picture 395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4" name="Picture 396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5" name="Picture 397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6" name="Picture 398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7" name="Picture 39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8" name="Picture 400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9" name="Picture 401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0" name="Picture 402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1" name="Picture 403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2" name="Picture 404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3" name="Picture 405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4" name="Picture 406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5" name="Picture 407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6" name="Picture 408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7" name="Picture 40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8" name="Picture 410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9" name="Picture 411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0" name="Picture 412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1" name="Picture 413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2" name="Picture 428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3" name="Picture 42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4" name="Picture 430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5" name="Picture 431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6" name="Picture 432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7" name="Picture 433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8" name="Picture 434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9" name="Picture 435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0" name="Picture 436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1" name="Picture 437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2" name="Picture 438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3" name="Picture 43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4" name="Picture 440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5" name="Picture 44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6" name="Picture 442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7" name="Picture 443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8" name="Picture 444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9" name="Picture 445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0" name="Picture 446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1" name="Picture 447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2" name="Picture 448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3" name="Picture 44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4" name="Picture 450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5" name="Picture 45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6" name="Picture 452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7" name="Picture 453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8" name="Picture 454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9" name="Picture 455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0" name="Picture 456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1" name="Picture 457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2" name="Picture 458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3" name="Picture 45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4" name="Picture 460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5" name="Picture 46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6" name="Picture 462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7" name="Picture 463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8" name="Picture 490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9" name="Picture 49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0" name="Picture 492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1" name="Picture 493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2" name="Picture 414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3" name="Picture 415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4" name="Picture 416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5" name="Picture 417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6" name="Picture 418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7" name="Picture 41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8" name="Picture 420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9" name="Picture 421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0" name="Picture 422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1" name="Picture 423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2" name="Picture 424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3" name="Picture 425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4" name="Picture 426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5" name="Picture 427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6" name="Picture 464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7" name="Picture 465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8" name="Picture 466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9" name="Picture 467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0" name="Picture 468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1" name="Picture 46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2" name="Picture 470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3" name="Picture 471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4" name="Picture 472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5" name="Picture 473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6" name="Picture 474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7" name="Picture 475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8" name="Picture 476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9" name="Picture 477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0" name="Picture 478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1" name="Picture 47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2" name="Picture 480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3" name="Picture 48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4" name="Picture 482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5" name="Picture 483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6" name="Picture 484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7" name="Picture 485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8" name="Picture 486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9" name="Picture 487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0" name="Picture 488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1" name="Picture 48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2" name="Picture 510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3" name="Picture 51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4" name="Picture 512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5" name="Picture 513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6" name="Picture 514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7" name="Picture 515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8" name="Picture 516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9" name="Picture 517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0" name="Picture 518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1" name="Picture 51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2" name="Picture 520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3" name="Picture 52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4" name="Picture 52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5" name="Picture 52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6" name="Picture 524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7" name="Picture 525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8" name="Picture 526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9" name="Picture 527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0" name="Picture 528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1" name="Picture 52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2" name="Picture 530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3" name="Picture 53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4" name="Picture 532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5" name="Picture 533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6" name="Picture 534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7" name="Picture 535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8" name="Picture 536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9" name="Picture 537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0" name="Picture 538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1" name="Picture 53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2" name="Picture 540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3" name="Picture 54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4" name="Picture 542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5" name="Picture 543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6" name="Picture 544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7" name="Picture 545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8" name="Picture 546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9" name="Picture 547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0" name="Picture 548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1" name="Picture 54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2" name="Picture 554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3" name="Picture 555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4" name="Picture 556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5" name="Picture 557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6" name="Picture 558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7" name="Picture 55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8" name="Picture 560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9" name="Picture 56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0" name="Picture 550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1" name="Picture 55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2" name="Picture 552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3" name="Picture 553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4" name="Picture 562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5" name="Picture 563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6" name="Picture 56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7" name="Picture 565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8" name="Picture 566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9" name="Picture 567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0" name="Picture 568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1" name="Picture 56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2" name="Picture 494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3" name="Picture 495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4" name="Picture 496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5" name="Picture 497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6" name="Picture 498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7" name="Picture 49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8" name="Picture 500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9" name="Picture 50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0" name="Picture 50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1" name="Picture 503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2" name="Picture 50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3" name="Picture 505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4" name="Picture 506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5" name="Picture 507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6" name="Picture 508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7" name="Picture 50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8" name="Picture 4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9" name="Picture 5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0" name="Picture 6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1" name="Picture 7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2" name="Picture 8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3" name="Picture 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4" name="Picture 10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5" name="Picture 1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6" name="Picture 12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7" name="Picture 13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8" name="Picture 14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9" name="Picture 15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0" name="Picture 16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1" name="Picture 17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2" name="Picture 202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3" name="Picture 203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4" name="Picture 204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5" name="Picture 205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6" name="Picture 206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7" name="Picture 207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8" name="Picture 208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9" name="Picture 20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0" name="Picture 210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1" name="Picture 21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2" name="Picture 212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3" name="Picture 213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4" name="Picture 214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5" name="Picture 215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6" name="Picture 340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7" name="Picture 34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8" name="Picture 342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9" name="Picture 343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0" name="Picture 370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1" name="Picture 37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2" name="Picture 372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3" name="Picture 373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4" name="Picture 90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5" name="Picture 9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6" name="Picture 92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7" name="Picture 93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8" name="Picture 94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9" name="Picture 95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0" name="Picture 96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1" name="Picture 97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2" name="Picture 98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3" name="Picture 9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4" name="Picture 100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5" name="Picture 10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6" name="Picture 102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7" name="Picture 103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8" name="Picture 64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9" name="Picture 65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0" name="Picture 66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1" name="Picture 67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2" name="Picture 68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3" name="Picture 6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4" name="Picture 70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5" name="Picture 7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6" name="Picture 72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7" name="Picture 73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8" name="Picture 74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9" name="Picture 75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0" name="Picture 76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1" name="Picture 77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2" name="Picture 78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3" name="Picture 7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4" name="Picture 80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5" name="Picture 8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6" name="Picture 82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7" name="Picture 83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8" name="Picture 84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9" name="Picture 85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0" name="Picture 86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1" name="Picture 87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2" name="Picture 88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3" name="Picture 8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4" name="Picture 176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5" name="Picture 177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6" name="Picture 178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7" name="Picture 17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8" name="Picture 180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9" name="Picture 18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0" name="Picture 182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1" name="Picture 183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2" name="Picture 184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3" name="Picture 185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4" name="Picture 186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5" name="Picture 187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6" name="Picture 188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7" name="Picture 18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8" name="Picture 190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9" name="Picture 19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0" name="Picture 192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1" name="Picture 193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2" name="Picture 194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3" name="Picture 195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4" name="Picture 196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5" name="Picture 197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6" name="Picture 198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7" name="Picture 19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8" name="Picture 200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9" name="Picture 201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0" name="Picture 288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1" name="Picture 28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2" name="Picture 290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3" name="Picture 29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4" name="Picture 292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5" name="Picture 293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6" name="Picture 294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7" name="Picture 295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8" name="Picture 296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9" name="Picture 297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0" name="Picture 298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1" name="Picture 29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2" name="Picture 300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3" name="Picture 301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4" name="Picture 302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5" name="Picture 303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6" name="Picture 304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7" name="Picture 305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8" name="Picture 306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9" name="Picture 307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0" name="Picture 308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1" name="Picture 30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2" name="Picture 310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3" name="Picture 31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4" name="Picture 312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5" name="Picture 313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6" name="Picture 150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7" name="Picture 151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8" name="Picture 152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9" name="Picture 153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0" name="Picture 154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1" name="Picture 155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2" name="Picture 156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3" name="Picture 157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4" name="Picture 158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5" name="Picture 15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6" name="Picture 160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7" name="Picture 16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8" name="Picture 162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9" name="Picture 163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0" name="Picture 164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1" name="Picture 165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2" name="Picture 166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3" name="Picture 167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4" name="Picture 168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5" name="Picture 16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6" name="Picture 170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7" name="Picture 17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8" name="Picture 172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9" name="Picture 173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0" name="Picture 174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1" name="Picture 175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2" name="Picture 262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3" name="Picture 263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4" name="Picture 264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5" name="Picture 265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6" name="Picture 266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7" name="Picture 267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8" name="Picture 268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9" name="Picture 26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0" name="Picture 270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1" name="Picture 27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2" name="Picture 272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3" name="Picture 273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4" name="Picture 274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5" name="Picture 275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6" name="Picture 276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7" name="Picture 277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8" name="Picture 278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9" name="Picture 27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0" name="Picture 280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1" name="Picture 28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2" name="Picture 282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3" name="Picture 283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4" name="Picture 284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5" name="Picture 285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6" name="Picture 286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7" name="Picture 287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8" name="Picture 18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9" name="Picture 1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0" name="Picture 20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1" name="Picture 2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2" name="Picture 22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3" name="Picture 23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4" name="Picture 24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5" name="Picture 25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6" name="Picture 26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7" name="Picture 27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8" name="Picture 28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9" name="Picture 2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0" name="Picture 30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1" name="Picture 3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2" name="Picture 32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3" name="Picture 33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4" name="Picture 34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5" name="Picture 35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6" name="Picture 36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7" name="Picture 37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8" name="Picture 38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9" name="Picture 3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0" name="Picture 40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1" name="Picture 4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2" name="Picture 42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3" name="Picture 43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4" name="Picture 44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5" name="Picture 45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6" name="Picture 46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7" name="Picture 47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8" name="Picture 48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9" name="Picture 4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0" name="Picture 50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1" name="Picture 5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2" name="Picture 52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3" name="Picture 53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4" name="Picture 54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5" name="Picture 55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6" name="Picture 56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7" name="Picture 57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8" name="Picture 58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9" name="Picture 5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0" name="Picture 60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1" name="Picture 6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2" name="Picture 62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3" name="Picture 63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4" name="Picture 104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5" name="Picture 105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6" name="Picture 106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7" name="Picture 107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8" name="Picture 108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9" name="Picture 10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0" name="Picture 110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1" name="Picture 11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2" name="Picture 112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3" name="Picture 113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4" name="Picture 114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5" name="Picture 115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6" name="Picture 116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7" name="Picture 117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8" name="Picture 118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9" name="Picture 11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0" name="Picture 120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1" name="Picture 12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2" name="Picture 122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3" name="Picture 123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4" name="Picture 124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5" name="Picture 125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6" name="Picture 126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7" name="Picture 127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8" name="Picture 128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9" name="Picture 12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0" name="Picture 130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1" name="Picture 13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2" name="Picture 132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3" name="Picture 133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4" name="Picture 134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5" name="Picture 135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6" name="Picture 136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7" name="Picture 137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8" name="Picture 138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9" name="Picture 13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0" name="Picture 140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1" name="Picture 14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2" name="Picture 142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3" name="Picture 143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4" name="Picture 144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5" name="Picture 145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6" name="Picture 146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7" name="Picture 147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8" name="Picture 148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9" name="Picture 14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0" name="Picture 216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1" name="Picture 217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2" name="Picture 218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3" name="Picture 21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4" name="Picture 220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5" name="Picture 22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6" name="Picture 222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7" name="Picture 223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8" name="Picture 224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9" name="Picture 225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0" name="Picture 226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1" name="Picture 227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2" name="Picture 228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3" name="Picture 22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4" name="Picture 230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5" name="Picture 23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6" name="Picture 232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7" name="Picture 233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8" name="Picture 234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9" name="Picture 235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0" name="Picture 236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1" name="Picture 237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2" name="Picture 238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3" name="Picture 23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4" name="Picture 240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5" name="Picture 24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6" name="Picture 242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7" name="Picture 243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8" name="Picture 244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9" name="Picture 245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0" name="Picture 246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1" name="Picture 247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2" name="Picture 248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3" name="Picture 24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4" name="Picture 250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5" name="Picture 25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6" name="Picture 252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7" name="Picture 253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8" name="Picture 254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9" name="Picture 255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0" name="Picture 256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1" name="Picture 257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2" name="Picture 258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3" name="Picture 25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4" name="Picture 260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5" name="Picture 26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6" name="Picture 314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7" name="Picture 315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8" name="Picture 316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9" name="Picture 317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0" name="Picture 318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1" name="Picture 31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2" name="Picture 320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3" name="Picture 321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4" name="Picture 322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5" name="Picture 323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6" name="Picture 324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7" name="Picture 325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8" name="Picture 326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9" name="Picture 327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0" name="Picture 328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1" name="Picture 32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2" name="Picture 330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3" name="Picture 33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4" name="Picture 33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5" name="Picture 333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6" name="Picture 334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7" name="Picture 335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8" name="Picture 336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9" name="Picture 337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0" name="Picture 338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1" name="Picture 33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2" name="Picture 344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3" name="Picture 345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4" name="Picture 346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5" name="Picture 347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6" name="Picture 348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7" name="Picture 34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8" name="Picture 350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9" name="Picture 351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0" name="Picture 352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1" name="Picture 353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2" name="Picture 354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3" name="Picture 355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4" name="Picture 356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5" name="Picture 357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6" name="Picture 358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7" name="Picture 35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8" name="Picture 360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9" name="Picture 361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0" name="Picture 362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1" name="Picture 363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2" name="Picture 364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3" name="Picture 365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4" name="Picture 366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5" name="Picture 367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6" name="Picture 368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7" name="Picture 36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8" name="Picture 374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9" name="Picture 375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0" name="Picture 376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1" name="Picture 377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2" name="Picture 378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3" name="Picture 37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4" name="Picture 380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5" name="Picture 381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6" name="Picture 382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7" name="Picture 383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8" name="Picture 384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9" name="Picture 385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0" name="Picture 386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1" name="Picture 387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2" name="Picture 388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3" name="Picture 38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4" name="Picture 390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5" name="Picture 391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6" name="Picture 392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7" name="Picture 393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8" name="Picture 394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9" name="Picture 395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0" name="Picture 396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1" name="Picture 397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2" name="Picture 398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3" name="Picture 39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4" name="Picture 400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5" name="Picture 401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6" name="Picture 402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7" name="Picture 403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8" name="Picture 404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9" name="Picture 405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0" name="Picture 406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1" name="Picture 407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2" name="Picture 408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3" name="Picture 40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4" name="Picture 410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5" name="Picture 411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6" name="Picture 412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7" name="Picture 413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8" name="Picture 428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9" name="Picture 42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0" name="Picture 430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1" name="Picture 43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2" name="Picture 432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3" name="Picture 433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4" name="Picture 434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5" name="Picture 435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6" name="Picture 436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7" name="Picture 437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8" name="Picture 438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9" name="Picture 43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0" name="Picture 440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1" name="Picture 44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2" name="Picture 442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3" name="Picture 443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4" name="Picture 444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5" name="Picture 445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6" name="Picture 446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7" name="Picture 447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8" name="Picture 448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9" name="Picture 44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0" name="Picture 450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1" name="Picture 45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2" name="Picture 452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3" name="Picture 453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4" name="Picture 454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5" name="Picture 455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6" name="Picture 456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7" name="Picture 457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8" name="Picture 458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9" name="Picture 45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0" name="Picture 460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1" name="Picture 46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2" name="Picture 462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3" name="Picture 463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4" name="Picture 490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5" name="Picture 49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6" name="Picture 492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7" name="Picture 493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8" name="Picture 414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9" name="Picture 415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0" name="Picture 416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1" name="Picture 417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2" name="Picture 418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3" name="Picture 41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4" name="Picture 420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5" name="Picture 42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6" name="Picture 422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7" name="Picture 423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8" name="Picture 424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9" name="Picture 425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0" name="Picture 426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1" name="Picture 427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2" name="Picture 464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3" name="Picture 465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4" name="Picture 466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5" name="Picture 467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6" name="Picture 468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7" name="Picture 46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8" name="Picture 470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9" name="Picture 471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0" name="Picture 472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1" name="Picture 473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2" name="Picture 474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3" name="Picture 475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4" name="Picture 476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5" name="Picture 477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6" name="Picture 478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7" name="Picture 47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8" name="Picture 480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9" name="Picture 48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0" name="Picture 482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1" name="Picture 483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2" name="Picture 484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3" name="Picture 485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4" name="Picture 486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5" name="Picture 487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6" name="Picture 488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7" name="Picture 48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8" name="Picture 510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9" name="Picture 511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0" name="Picture 512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1" name="Picture 513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2" name="Picture 514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3" name="Picture 515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4" name="Picture 516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5" name="Picture 517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6" name="Picture 518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7" name="Picture 51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8" name="Picture 520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9" name="Picture 52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0" name="Picture 522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1" name="Picture 523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2" name="Picture 524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3" name="Picture 525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4" name="Picture 526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5" name="Picture 527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6" name="Picture 528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7" name="Picture 52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8" name="Picture 530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9" name="Picture 53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0" name="Picture 532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1" name="Picture 533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2" name="Picture 534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3" name="Picture 535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4" name="Picture 536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5" name="Picture 53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6" name="Picture 538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7" name="Picture 53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8" name="Picture 540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9" name="Picture 54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0" name="Picture 542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1" name="Picture 543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2" name="Picture 544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3" name="Picture 545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4" name="Picture 546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5" name="Picture 547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6" name="Picture 548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7" name="Picture 54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8" name="Picture 554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9" name="Picture 555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0" name="Picture 556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1" name="Picture 557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2" name="Picture 558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3" name="Picture 55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4" name="Picture 560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5" name="Picture 561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6" name="Picture 550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7" name="Picture 551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8" name="Picture 552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9" name="Picture 553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0" name="Picture 562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1" name="Picture 563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2" name="Picture 564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3" name="Picture 565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4" name="Picture 566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5" name="Picture 567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6" name="Picture 568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7" name="Picture 56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" name="Picture 49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" name="Picture 49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" name="Picture 49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" name="Picture 49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" name="Picture 49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" name="Picture 49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" name="Picture 50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" name="Picture 50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" name="Picture 50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" name="Picture 50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" name="Picture 50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" name="Picture 50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" name="Picture 506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" name="Picture 507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" name="Picture 50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" name="Picture 509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" name="Picture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" name="Picture 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" name="Picture 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" name="Picture 7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" name="Picture 8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" name="Picture 9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" name="Picture 10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" name="Picture 1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" name="Picture 1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" name="Picture 1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" name="Picture 14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" name="Picture 15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" name="Picture 20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" name="Picture 20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" name="Picture 20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" name="Picture 205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" name="Picture 20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" name="Picture 20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" name="Picture 208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" name="Picture 209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" name="Picture 210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" name="Picture 21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" name="Picture 21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" name="Picture 213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" name="Picture 214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" name="Picture 215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" name="Picture 340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" name="Picture 34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" name="Picture 34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" name="Picture 3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" name="Picture 37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" name="Picture 37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" name="Picture 37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" name="Picture 373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" name="Picture 9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" name="Picture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" name="Picture 9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" name="Picture 9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" name="Picture 9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" name="Picture 95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" name="Picture 96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" name="Picture 97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" name="Picture 98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" name="Picture 99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" name="Picture 100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" name="Picture 10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" name="Picture 10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" name="Picture 10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" name="Picture 64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" name="Picture 65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" name="Picture 66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" name="Picture 67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" name="Picture 68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" name="Picture 69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" name="Picture 70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" name="Picture 7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" name="Picture 72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" name="Picture 7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" name="Picture 74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" name="Picture 75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" name="Picture 76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" name="Picture 77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" name="Picture 78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" name="Picture 79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" name="Picture 80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" name="Picture 8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" name="Picture 82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" name="Picture 8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" name="Picture 84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" name="Picture 85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" name="Picture 86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" name="Picture 87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" name="Picture 88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" name="Picture 89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" name="Picture 17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" name="Picture 177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" name="Picture 17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" name="Picture 17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" name="Picture 18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" name="Picture 18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" name="Picture 18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" name="Picture 18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" name="Picture 184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" name="Picture 185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" name="Picture 18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" name="Picture 187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" name="Picture 18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" name="Picture 18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" name="Picture 19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" name="Picture 19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" name="Picture 19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" name="Picture 19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" name="Picture 194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" name="Picture 195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" name="Picture 19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" name="Picture 197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" name="Picture 19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" name="Picture 19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" name="Picture 20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" name="Picture 20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" name="Picture 288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" name="Picture 289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" name="Picture 290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" name="Picture 29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" name="Picture 292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" name="Picture 29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" name="Picture 294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" name="Picture 295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" name="Picture 296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" name="Picture 297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" name="Picture 298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" name="Picture 299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" name="Picture 300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" name="Picture 30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" name="Picture 302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" name="Picture 303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" name="Picture 304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" name="Picture 305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" name="Picture 306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" name="Picture 307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" name="Picture 308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" name="Picture 309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" name="Picture 310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" name="Picture 31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" name="Picture 312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" name="Picture 313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" name="Picture 15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" name="Picture 15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" name="Picture 15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" name="Picture 15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" name="Picture 154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" name="Picture 155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" name="Picture 15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" name="Picture 157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" name="Picture 15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" name="Picture 15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" name="Picture 16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" name="Picture 16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" name="Picture 16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" name="Picture 16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" name="Picture 164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" name="Picture 165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" name="Picture 16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" name="Picture 167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" name="Picture 168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" name="Picture 169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" name="Picture 170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" name="Picture 17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8" name="Picture 172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9" name="Picture 173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0" name="Picture 174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1" name="Picture 175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2" name="Picture 262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3" name="Picture 263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4" name="Picture 264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5" name="Picture 265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6" name="Picture 266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7" name="Picture 267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8" name="Picture 268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9" name="Picture 269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0" name="Picture 270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1" name="Picture 27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2" name="Picture 272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3" name="Picture 273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4" name="Picture 274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5" name="Picture 275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6" name="Picture 276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7" name="Picture 277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8" name="Picture 278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9" name="Picture 279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0" name="Picture 280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1" name="Picture 28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2" name="Picture 282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3" name="Picture 283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4" name="Picture 284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5" name="Picture 285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6" name="Picture 286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7" name="Picture 287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8" name="Picture 18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9" name="Picture 19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0" name="Picture 20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1" name="Picture 2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2" name="Picture 22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3" name="Picture 23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4" name="Picture 24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5" name="Picture 25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6" name="Picture 26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7" name="Picture 27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8" name="Picture 28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9" name="Picture 29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0" name="Picture 30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1" name="Picture 31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2" name="Picture 32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3" name="Picture 33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4" name="Picture 34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5" name="Picture 35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6" name="Picture 3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7" name="Picture 37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8" name="Picture 38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9" name="Picture 39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0" name="Picture 40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1" name="Picture 4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2" name="Picture 42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3" name="Picture 43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4" name="Picture 44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5" name="Picture 45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6" name="Picture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7" name="Picture 47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8" name="Picture 48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9" name="Picture 49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0" name="Picture 50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1" name="Picture 5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2" name="Picture 52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3" name="Picture 53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4" name="Picture 54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5" name="Picture 55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6" name="Picture 5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7" name="Picture 57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8" name="Picture 58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9" name="Picture 59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0" name="Picture 6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1" name="Picture 6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2" name="Picture 62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3" name="Picture 63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4" name="Picture 104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5" name="Picture 105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6" name="Picture 10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7" name="Picture 107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8" name="Picture 10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9" name="Picture 10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0" name="Picture 11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1" name="Picture 11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2" name="Picture 11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3" name="Picture 11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4" name="Picture 114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5" name="Picture 115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6" name="Picture 11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7" name="Picture 117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8" name="Picture 11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9" name="Picture 11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0" name="Picture 12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1" name="Picture 12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2" name="Picture 12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3" name="Picture 12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4" name="Picture 124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5" name="Picture 125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6" name="Picture 12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7" name="Picture 127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8" name="Picture 12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9" name="Picture 12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0" name="Picture 13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1" name="Picture 13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2" name="Picture 13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3" name="Picture 13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4" name="Picture 134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5" name="Picture 135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6" name="Picture 13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7" name="Picture 137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8" name="Picture 138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9" name="Picture 139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0" name="Picture 140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1" name="Picture 14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2" name="Picture 142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3" name="Picture 143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4" name="Picture 144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5" name="Picture 145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6" name="Picture 146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7" name="Picture 147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8" name="Picture 148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9" name="Picture 149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0" name="Picture 216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1" name="Picture 217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2" name="Picture 218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3" name="Picture 219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4" name="Picture 220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5" name="Picture 221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6" name="Picture 222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7" name="Picture 223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8" name="Picture 224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9" name="Picture 225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0" name="Picture 226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1" name="Picture 227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2" name="Picture 228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3" name="Picture 229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4" name="Picture 230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5" name="Picture 231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6" name="Picture 232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7" name="Picture 233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8" name="Picture 234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9" name="Picture 235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0" name="Picture 236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1" name="Picture 237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2" name="Picture 238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3" name="Picture 239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4" name="Picture 240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5" name="Picture 241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6" name="Picture 242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7" name="Picture 243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8" name="Picture 244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9" name="Picture 245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0" name="Picture 246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1" name="Picture 247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2" name="Picture 248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3" name="Picture 249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4" name="Picture 250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5" name="Picture 251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6" name="Picture 252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7" name="Picture 253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8" name="Picture 254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9" name="Picture 255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0" name="Picture 256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1" name="Picture 257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2" name="Picture 258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3" name="Picture 259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4" name="Picture 260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5" name="Picture 261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6" name="Picture 314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7" name="Picture 315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8" name="Picture 316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9" name="Picture 317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0" name="Picture 318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1" name="Picture 319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2" name="Picture 320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3" name="Picture 321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4" name="Picture 322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5" name="Picture 323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6" name="Picture 324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7" name="Picture 325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8" name="Picture 326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9" name="Picture 327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0" name="Picture 328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1" name="Picture 329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2" name="Picture 330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3" name="Picture 331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4" name="Picture 332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5" name="Picture 333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6" name="Picture 334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7" name="Picture 335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8" name="Picture 336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9" name="Picture 337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0" name="Picture 338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1" name="Picture 339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2" name="Picture 344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3" name="Picture 345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4" name="Picture 346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5" name="Picture 347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6" name="Picture 348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7" name="Picture 349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8" name="Picture 350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9" name="Picture 351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0" name="Picture 352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1" name="Picture 353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2" name="Picture 354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3" name="Picture 355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4" name="Picture 356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5" name="Picture 357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6" name="Picture 358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7" name="Picture 359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8" name="Picture 360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9" name="Picture 361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0" name="Picture 362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1" name="Picture 363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2" name="Picture 364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3" name="Picture 365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4" name="Picture 366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5" name="Picture 367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6" name="Picture 368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7" name="Picture 369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8" name="Picture 374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9" name="Picture 375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0" name="Picture 376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1" name="Picture 377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2" name="Picture 378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3" name="Picture 379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4" name="Picture 380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5" name="Picture 381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6" name="Picture 382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7" name="Picture 383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8" name="Picture 384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9" name="Picture 385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0" name="Picture 386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1" name="Picture 387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2" name="Picture 388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3" name="Picture 38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4" name="Picture 39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5" name="Picture 391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6" name="Picture 392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7" name="Picture 393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8" name="Picture 394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9" name="Picture 395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0" name="Picture 396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1" name="Picture 397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2" name="Picture 398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3" name="Picture 399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4" name="Picture 40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5" name="Picture 401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6" name="Picture 402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7" name="Picture 403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8" name="Picture 404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9" name="Picture 405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0" name="Picture 406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1" name="Picture 407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2" name="Picture 408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3" name="Picture 409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4" name="Picture 4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5" name="Picture 411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6" name="Picture 412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7" name="Picture 413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8" name="Picture 428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9" name="Picture 429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0" name="Picture 43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1" name="Picture 431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2" name="Picture 432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3" name="Picture 433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4" name="Picture 434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5" name="Picture 435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6" name="Picture 436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7" name="Picture 437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8" name="Picture 438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9" name="Picture 439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0" name="Picture 44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1" name="Picture 441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2" name="Picture 442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3" name="Picture 443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4" name="Picture 444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5" name="Picture 445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6" name="Picture 446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7" name="Picture 447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8" name="Picture 448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9" name="Picture 449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0" name="Picture 45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1" name="Picture 451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2" name="Picture 452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3" name="Picture 453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4" name="Picture 454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5" name="Picture 455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6" name="Picture 456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7" name="Picture 457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8" name="Picture 458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9" name="Picture 459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0" name="Picture 46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1" name="Picture 461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2" name="Picture 462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3" name="Picture 463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4" name="Picture 49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5" name="Picture 491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6" name="Picture 492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7" name="Picture 493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8" name="Picture 414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9" name="Picture 415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0" name="Picture 416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1" name="Picture 417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2" name="Picture 418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3" name="Picture 419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4" name="Picture 42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5" name="Picture 421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6" name="Picture 422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7" name="Picture 423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8" name="Picture 424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9" name="Picture 425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0" name="Picture 426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1" name="Picture 427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2" name="Picture 464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3" name="Picture 465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4" name="Picture 466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5" name="Picture 467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6" name="Picture 468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7" name="Picture 469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8" name="Picture 47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9" name="Picture 471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0" name="Picture 472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1" name="Picture 473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2" name="Picture 474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3" name="Picture 475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4" name="Picture 476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5" name="Picture 477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6" name="Picture 478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7" name="Picture 479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8" name="Picture 48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9" name="Picture 481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0" name="Picture 482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1" name="Picture 483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2" name="Picture 484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3" name="Picture 485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4" name="Picture 486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5" name="Picture 487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6" name="Picture 488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7" name="Picture 489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8" name="Picture 5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9" name="Picture 511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0" name="Picture 512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1" name="Picture 513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2" name="Picture 514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3" name="Picture 515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4" name="Picture 516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5" name="Picture 517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6" name="Picture 518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7" name="Picture 51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8" name="Picture 52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9" name="Picture 521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0" name="Picture 522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1" name="Picture 523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2" name="Picture 524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3" name="Picture 525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4" name="Picture 526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5" name="Picture 527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6" name="Picture 528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7" name="Picture 52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8" name="Picture 53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9" name="Picture 531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0" name="Picture 532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1" name="Picture 533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2" name="Picture 534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3" name="Picture 535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4" name="Picture 536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5" name="Picture 537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6" name="Picture 494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7" name="Picture 495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8" name="Picture 496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9" name="Picture 497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0" name="Picture 498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1" name="Picture 49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2" name="Picture 50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3" name="Picture 501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4" name="Picture 502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5" name="Picture 503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6" name="Picture 504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7" name="Picture 505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8" name="Picture 506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9" name="Picture 507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0" name="Picture 508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1" name="Picture 50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2" name="Picture 4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3" name="Picture 5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4" name="Picture 6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5" name="Picture 7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6" name="Picture 8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7" name="Picture 9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8" name="Picture 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9" name="Picture 11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0" name="Picture 12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1" name="Picture 13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2" name="Picture 14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3" name="Picture 15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4" name="Picture 16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5" name="Picture 17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6" name="Picture 202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7" name="Picture 203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8" name="Picture 204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9" name="Picture 205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0" name="Picture 206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1" name="Picture 207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2" name="Picture 208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3" name="Picture 209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4" name="Picture 2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5" name="Picture 211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6" name="Picture 212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7" name="Picture 213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8" name="Picture 214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9" name="Picture 215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0" name="Picture 34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1" name="Picture 341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2" name="Picture 342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3" name="Picture 343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4" name="Picture 37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5" name="Picture 371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6" name="Picture 372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7" name="Picture 373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8" name="Picture 9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9" name="Picture 91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0" name="Picture 92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1" name="Picture 93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2" name="Picture 94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3" name="Picture 95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4" name="Picture 96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5" name="Picture 97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6" name="Picture 98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7" name="Picture 99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8" name="Picture 10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9" name="Picture 101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0" name="Picture 102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1" name="Picture 103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2" name="Picture 64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3" name="Picture 65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4" name="Picture 66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5" name="Picture 67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6" name="Picture 68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7" name="Picture 69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8" name="Picture 7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9" name="Picture 71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0" name="Picture 72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1" name="Picture 73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2" name="Picture 74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3" name="Picture 75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4" name="Picture 76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5" name="Picture 77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6" name="Picture 78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7" name="Picture 79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8" name="Picture 8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9" name="Picture 81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0" name="Picture 82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1" name="Picture 83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2" name="Picture 84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3" name="Picture 85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4" name="Picture 86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5" name="Picture 87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6" name="Picture 88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7" name="Picture 89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8" name="Picture 176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9" name="Picture 177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0" name="Picture 178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1" name="Picture 179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2" name="Picture 18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3" name="Picture 181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4" name="Picture 182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5" name="Picture 183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6" name="Picture 184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7" name="Picture 185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8" name="Picture 186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9" name="Picture 187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0" name="Picture 188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1" name="Picture 189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2" name="Picture 19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3" name="Picture 191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4" name="Picture 192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5" name="Picture 193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6" name="Picture 194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7" name="Picture 195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8" name="Picture 196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9" name="Picture 197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0" name="Picture 198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1" name="Picture 199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2" name="Picture 20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3" name="Picture 201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4" name="Picture 288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5" name="Picture 289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6" name="Picture 29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7" name="Picture 291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8" name="Picture 292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9" name="Picture 293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0" name="Picture 294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1" name="Picture 295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2" name="Picture 296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3" name="Picture 297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4" name="Picture 298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5" name="Picture 299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6" name="Picture 30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7" name="Picture 301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8" name="Picture 302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9" name="Picture 303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0" name="Picture 304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1" name="Picture 305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2" name="Picture 306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3" name="Picture 307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4" name="Picture 308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5" name="Picture 309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6" name="Picture 3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7" name="Picture 311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8" name="Picture 312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9" name="Picture 313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0" name="Picture 15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1" name="Picture 151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2" name="Picture 152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3" name="Picture 153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4" name="Picture 154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5" name="Picture 155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6" name="Picture 156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7" name="Picture 157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8" name="Picture 158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9" name="Picture 159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0" name="Picture 16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1" name="Picture 161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2" name="Picture 162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3" name="Picture 163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4" name="Picture 164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5" name="Picture 165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6" name="Picture 166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7" name="Picture 167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8" name="Picture 168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9" name="Picture 169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0" name="Picture 17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1" name="Picture 171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2" name="Picture 172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3" name="Picture 173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4" name="Picture 174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5" name="Picture 175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6" name="Picture 262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7" name="Picture 263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8" name="Picture 264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9" name="Picture 265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0" name="Picture 266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1" name="Picture 267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2" name="Picture 268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3" name="Picture 269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4" name="Picture 27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5" name="Picture 271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6" name="Picture 272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7" name="Picture 273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8" name="Picture 274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9" name="Picture 275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0" name="Picture 276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1" name="Picture 277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2" name="Picture 278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3" name="Picture 279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4" name="Picture 28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5" name="Picture 281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6" name="Picture 282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7" name="Picture 283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8" name="Picture 284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9" name="Picture 285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0" name="Picture 286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1" name="Picture 287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2" name="Picture 18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3" name="Picture 19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4" name="Picture 2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5" name="Picture 21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6" name="Picture 22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7" name="Picture 23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8" name="Picture 24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9" name="Picture 25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0" name="Picture 26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1" name="Picture 27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2" name="Picture 28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3" name="Picture 29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4" name="Picture 3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5" name="Picture 31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6" name="Picture 32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7" name="Picture 33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8" name="Picture 34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9" name="Picture 35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0" name="Picture 36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1" name="Picture 37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2" name="Picture 38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3" name="Picture 39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4" name="Picture 4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5" name="Picture 41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6" name="Picture 42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7" name="Picture 43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8" name="Picture 44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9" name="Picture 45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0" name="Picture 46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1" name="Picture 47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2" name="Picture 48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3" name="Picture 49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4" name="Picture 5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5" name="Picture 51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6" name="Picture 52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7" name="Picture 53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8" name="Picture 54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9" name="Picture 55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0" name="Picture 56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1" name="Picture 57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2" name="Picture 58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3" name="Picture 59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4" name="Picture 6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5" name="Picture 61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6" name="Picture 62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7" name="Picture 63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8" name="Picture 104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9" name="Picture 105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0" name="Picture 106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1" name="Picture 107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2" name="Picture 108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3" name="Picture 109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4" name="Picture 1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5" name="Picture 111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6" name="Picture 112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7" name="Picture 113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8" name="Picture 114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9" name="Picture 115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0" name="Picture 116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1" name="Picture 117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2" name="Picture 118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3" name="Picture 119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4" name="Picture 120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5" name="Picture 121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6" name="Picture 122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7" name="Picture 123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8" name="Picture 124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9" name="Picture 125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0" name="Picture 126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1" name="Picture 127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2" name="Picture 128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3" name="Picture 129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4" name="Picture 13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5" name="Picture 131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6" name="Picture 132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7" name="Picture 133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8" name="Picture 134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9" name="Picture 135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0" name="Picture 136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1" name="Picture 137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2" name="Picture 138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3" name="Picture 139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4" name="Picture 14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5" name="Picture 141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6" name="Picture 142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7" name="Picture 143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8" name="Picture 144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9" name="Picture 145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0" name="Picture 146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1" name="Picture 147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2" name="Picture 148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3" name="Picture 149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4" name="Picture 216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5" name="Picture 217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6" name="Picture 218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7" name="Picture 219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8" name="Picture 220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9" name="Picture 22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0" name="Picture 222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1" name="Picture 223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2" name="Picture 224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3" name="Picture 225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4" name="Picture 226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5" name="Picture 227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6" name="Picture 228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7" name="Picture 229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8" name="Picture 23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9" name="Picture 23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0" name="Picture 232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1" name="Picture 233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2" name="Picture 234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3" name="Picture 235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4" name="Picture 236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5" name="Picture 237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6" name="Picture 238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7" name="Picture 239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8" name="Picture 24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9" name="Picture 24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0" name="Picture 242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1" name="Picture 243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2" name="Picture 244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3" name="Picture 245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4" name="Picture 246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5" name="Picture 247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6" name="Picture 248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7" name="Picture 249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8" name="Picture 25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9" name="Picture 25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0" name="Picture 252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1" name="Picture 253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2" name="Picture 254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3" name="Picture 255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4" name="Picture 256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5" name="Picture 257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6" name="Picture 258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7" name="Picture 259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8" name="Picture 26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9" name="Picture 261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0" name="Picture 314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1" name="Picture 315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2" name="Picture 316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3" name="Picture 317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4" name="Picture 318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5" name="Picture 319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6" name="Picture 32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7" name="Picture 321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8" name="Picture 322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9" name="Picture 323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0" name="Picture 324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1" name="Picture 325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2" name="Picture 326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3" name="Picture 327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4" name="Picture 328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5" name="Picture 329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6" name="Picture 33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7" name="Picture 331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8" name="Picture 332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9" name="Picture 333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0" name="Picture 334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1" name="Picture 335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2" name="Picture 336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3" name="Picture 337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4" name="Picture 338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5" name="Picture 339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6" name="Picture 344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7" name="Picture 345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8" name="Picture 346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9" name="Picture 347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0" name="Picture 348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1" name="Picture 349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2" name="Picture 35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3" name="Picture 351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4" name="Picture 352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5" name="Picture 353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6" name="Picture 354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7" name="Picture 355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8" name="Picture 356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9" name="Picture 357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0" name="Picture 358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1" name="Picture 359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2" name="Picture 36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3" name="Picture 361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4" name="Picture 362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5" name="Picture 363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6" name="Picture 364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7" name="Picture 365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8" name="Picture 366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9" name="Picture 367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0" name="Picture 368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1" name="Picture 369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2" name="Picture 374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3" name="Picture 375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4" name="Picture 376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5" name="Picture 377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6" name="Picture 378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7" name="Picture 379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8" name="Picture 38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9" name="Picture 381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0" name="Picture 382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1" name="Picture 383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2" name="Picture 384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3" name="Picture 385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4" name="Picture 386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5" name="Picture 387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6" name="Picture 388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7" name="Picture 389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8" name="Picture 39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9" name="Picture 391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0" name="Picture 392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1" name="Picture 393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2" name="Picture 394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3" name="Picture 395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4" name="Picture 396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5" name="Picture 397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6" name="Picture 398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7" name="Picture 399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8" name="Picture 40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9" name="Picture 401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0" name="Picture 402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1" name="Picture 403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2" name="Picture 404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3" name="Picture 405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4" name="Picture 406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5" name="Picture 407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6" name="Picture 408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7" name="Picture 409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8" name="Picture 4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9" name="Picture 41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0" name="Picture 412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1" name="Picture 413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2" name="Picture 428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3" name="Picture 429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4" name="Picture 43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5" name="Picture 43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6" name="Picture 432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7" name="Picture 433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8" name="Picture 434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9" name="Picture 435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0" name="Picture 436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1" name="Picture 437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2" name="Picture 438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3" name="Picture 439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4" name="Picture 44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5" name="Picture 44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6" name="Picture 442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7" name="Picture 443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8" name="Picture 444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9" name="Picture 445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0" name="Picture 446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1" name="Picture 447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2" name="Picture 448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3" name="Picture 449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4" name="Picture 45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5" name="Picture 45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6" name="Picture 452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7" name="Picture 453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8" name="Picture 454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9" name="Picture 455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0" name="Picture 456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1" name="Picture 457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2" name="Picture 458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3" name="Picture 459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4" name="Picture 46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5" name="Picture 46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6" name="Picture 462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7" name="Picture 463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8" name="Picture 49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9" name="Picture 491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0" name="Picture 492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1" name="Picture 493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2" name="Picture 414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3" name="Picture 415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4" name="Picture 416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5" name="Picture 417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6" name="Picture 418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7" name="Picture 419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8" name="Picture 42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9" name="Picture 421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0" name="Picture 422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1" name="Picture 423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2" name="Picture 424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3" name="Picture 425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4" name="Picture 426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5" name="Picture 427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6" name="Picture 464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7" name="Picture 465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8" name="Picture 466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9" name="Picture 467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0" name="Picture 468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1" name="Picture 469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2" name="Picture 47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3" name="Picture 47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4" name="Picture 472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5" name="Picture 473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6" name="Picture 474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7" name="Picture 475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8" name="Picture 476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9" name="Picture 477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0" name="Picture 478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1" name="Picture 479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2" name="Picture 48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3" name="Picture 48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4" name="Picture 482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5" name="Picture 483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6" name="Picture 484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7" name="Picture 485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8" name="Picture 486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9" name="Picture 487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0" name="Picture 488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1" name="Picture 489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2" name="Picture 510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3" name="Picture 51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4" name="Picture 512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5" name="Picture 513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6" name="Picture 514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7" name="Picture 515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8" name="Picture 516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9" name="Picture 517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0" name="Picture 518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1" name="Picture 519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2" name="Picture 520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3" name="Picture 521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4" name="Picture 522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5" name="Picture 523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6" name="Picture 524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7" name="Picture 525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8" name="Picture 526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9" name="Picture 527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0" name="Picture 528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1" name="Picture 529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2" name="Picture 530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3" name="Picture 531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4" name="Picture 532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5" name="Picture 533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6" name="Picture 534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7" name="Picture 535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8" name="Picture 536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9" name="Picture 537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0" name="Picture 538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1" name="Picture 539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2" name="Picture 540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3" name="Picture 54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4" name="Picture 542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5" name="Picture 543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6" name="Picture 544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7" name="Picture 545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8" name="Picture 546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9" name="Picture 547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0" name="Picture 548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1" name="Picture 549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2" name="Picture 554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3" name="Picture 555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4" name="Picture 556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5" name="Picture 557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6" name="Picture 558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7" name="Picture 559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8" name="Picture 560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9" name="Picture 561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0" name="Picture 550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1" name="Picture 551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2" name="Picture 552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3" name="Picture 553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4" name="Picture 562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5" name="Picture 563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6" name="Picture 564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7" name="Picture 565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8" name="Picture 566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9" name="Picture 567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0" name="Picture 568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1" name="Picture 569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2" name="Picture 494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3" name="Picture 495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4" name="Picture 496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5" name="Picture 497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6" name="Picture 498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7" name="Picture 499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8" name="Picture 500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9" name="Picture 501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0" name="Picture 502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1" name="Picture 503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2" name="Picture 504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3" name="Picture 505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4" name="Picture 506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5" name="Picture 507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6" name="Picture 508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7" name="Picture 509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8" name="Picture 4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9" name="Picture 5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0" name="Picture 6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1" name="Picture 7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2" name="Picture 8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3" name="Picture 9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4" name="Picture 10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5" name="Picture 1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6" name="Picture 12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7" name="Picture 13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8" name="Picture 14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9" name="Picture 15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0" name="Picture 16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1" name="Picture 17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2" name="Picture 202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3" name="Picture 203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4" name="Picture 204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5" name="Picture 205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6" name="Picture 206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7" name="Picture 207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8" name="Picture 208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9" name="Picture 209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0" name="Picture 210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1" name="Picture 21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2" name="Picture 212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3" name="Picture 213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4" name="Picture 214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5" name="Picture 215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6" name="Picture 340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7" name="Picture 341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8" name="Picture 342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9" name="Picture 343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0" name="Picture 370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1" name="Picture 37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2" name="Picture 372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3" name="Picture 373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4" name="Picture 90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5" name="Picture 91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6" name="Picture 92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7" name="Picture 93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8" name="Picture 94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9" name="Picture 95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0" name="Picture 96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1" name="Picture 97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2" name="Picture 98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3" name="Picture 99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4" name="Picture 100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5" name="Picture 101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6" name="Picture 102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7" name="Picture 103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8" name="Picture 64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9" name="Picture 65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0" name="Picture 66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1" name="Picture 67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2" name="Picture 68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3" name="Picture 69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4" name="Picture 70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5" name="Picture 7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6" name="Picture 72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7" name="Picture 73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8" name="Picture 74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9" name="Picture 75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0" name="Picture 76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1" name="Picture 77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2" name="Picture 78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3" name="Picture 79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4" name="Picture 80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5" name="Picture 81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6" name="Picture 82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7" name="Picture 83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8" name="Picture 84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9" name="Picture 85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0" name="Picture 86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1" name="Picture 87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2" name="Picture 88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3" name="Picture 89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4" name="Picture 176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5" name="Picture 177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6" name="Picture 178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7" name="Picture 179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8" name="Picture 180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9" name="Picture 181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0" name="Picture 182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1" name="Picture 183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2" name="Picture 184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3" name="Picture 185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4" name="Picture 186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5" name="Picture 187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6" name="Picture 188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7" name="Picture 189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8" name="Picture 190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9" name="Picture 191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0" name="Picture 192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1" name="Picture 193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2" name="Picture 194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3" name="Picture 195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4" name="Picture 196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5" name="Picture 197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6" name="Picture 198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7" name="Picture 199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8" name="Picture 200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9" name="Picture 201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0" name="Picture 288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1" name="Picture 289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2" name="Picture 290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3" name="Picture 291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4" name="Picture 292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5" name="Picture 293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6" name="Picture 294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7" name="Picture 295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8" name="Picture 296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9" name="Picture 297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0" name="Picture 298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1" name="Picture 299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2" name="Picture 300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3" name="Picture 30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4" name="Picture 302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5" name="Picture 303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6" name="Picture 304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7" name="Picture 305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8" name="Picture 306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9" name="Picture 307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0" name="Picture 308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1" name="Picture 309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2" name="Picture 310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3" name="Picture 31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4" name="Picture 312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5" name="Picture 313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6" name="Picture 150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7" name="Picture 15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8" name="Picture 152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9" name="Picture 153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0" name="Picture 154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1" name="Picture 155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2" name="Picture 156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3" name="Picture 157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4" name="Picture 158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5" name="Picture 159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6" name="Picture 160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7" name="Picture 161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8" name="Picture 162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9" name="Picture 163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0" name="Picture 164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1" name="Picture 165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2" name="Picture 166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3" name="Picture 167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4" name="Picture 168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5" name="Picture 169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6" name="Picture 170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7" name="Picture 17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8" name="Picture 172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9" name="Picture 173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0" name="Picture 174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1" name="Picture 175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2" name="Picture 262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3" name="Picture 263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4" name="Picture 264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5" name="Picture 265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6" name="Picture 266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7" name="Picture 267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8" name="Picture 268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9" name="Picture 269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0" name="Picture 270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1" name="Picture 271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2" name="Picture 272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3" name="Picture 273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4" name="Picture 274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5" name="Picture 275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6" name="Picture 276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7" name="Picture 277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8" name="Picture 278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9" name="Picture 279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0" name="Picture 280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1" name="Picture 281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2" name="Picture 282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3" name="Picture 283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4" name="Picture 284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5" name="Picture 285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6" name="Picture 286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7" name="Picture 287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8" name="Picture 18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9" name="Picture 19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0" name="Picture 20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1" name="Picture 2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2" name="Picture 22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3" name="Picture 23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4" name="Picture 24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5" name="Picture 25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6" name="Picture 26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7" name="Picture 27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8" name="Picture 28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9" name="Picture 29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0" name="Picture 30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1" name="Picture 31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2" name="Picture 32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3" name="Picture 33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4" name="Picture 34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5" name="Picture 35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6" name="Picture 36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7" name="Picture 37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8" name="Picture 38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9" name="Picture 39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0" name="Picture 40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1" name="Picture 41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2" name="Picture 42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3" name="Picture 43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4" name="Picture 44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5" name="Picture 45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6" name="Picture 46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7" name="Picture 47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8" name="Picture 48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9" name="Picture 49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0" name="Picture 50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1" name="Picture 51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2" name="Picture 52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3" name="Picture 53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4" name="Picture 54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5" name="Picture 55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6" name="Picture 56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7" name="Picture 57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8" name="Picture 58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9" name="Picture 59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0" name="Picture 60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1" name="Picture 6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2" name="Picture 62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3" name="Picture 63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4" name="Picture 104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5" name="Picture 105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6" name="Picture 106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7" name="Picture 107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8" name="Picture 108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9" name="Picture 109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0" name="Picture 110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1" name="Picture 111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2" name="Picture 112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3" name="Picture 113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4" name="Picture 114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5" name="Picture 115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6" name="Picture 116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7" name="Picture 117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8" name="Picture 118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9" name="Picture 119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0" name="Picture 120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1" name="Picture 121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2" name="Picture 122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3" name="Picture 123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4" name="Picture 124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5" name="Picture 125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6" name="Picture 126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7" name="Picture 127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8" name="Picture 128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9" name="Picture 129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0" name="Picture 130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1" name="Picture 131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2" name="Picture 132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3" name="Picture 133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4" name="Picture 134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5" name="Picture 135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6" name="Picture 136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7" name="Picture 137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8" name="Picture 138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9" name="Picture 139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0" name="Picture 140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1" name="Picture 14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2" name="Picture 142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3" name="Picture 143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4" name="Picture 144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5" name="Picture 145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6" name="Picture 146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7" name="Picture 147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8" name="Picture 148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9" name="Picture 149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0" name="Picture 216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1" name="Picture 217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2" name="Picture 218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3" name="Picture 219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4" name="Picture 220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5" name="Picture 221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6" name="Picture 222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7" name="Picture 223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8" name="Picture 224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9" name="Picture 225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0" name="Picture 226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1" name="Picture 227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2" name="Picture 228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3" name="Picture 229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4" name="Picture 230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5" name="Picture 231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6" name="Picture 232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7" name="Picture 233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8" name="Picture 234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9" name="Picture 235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0" name="Picture 236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1" name="Picture 237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2" name="Picture 238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3" name="Picture 239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4" name="Picture 240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5" name="Picture 24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6" name="Picture 242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7" name="Picture 243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8" name="Picture 244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9" name="Picture 245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0" name="Picture 246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1" name="Picture 247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2" name="Picture 248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3" name="Picture 249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4" name="Picture 250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5" name="Picture 251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6" name="Picture 252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7" name="Picture 253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8" name="Picture 254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9" name="Picture 255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0" name="Picture 256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1" name="Picture 257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2" name="Picture 258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3" name="Picture 259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4" name="Picture 260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5" name="Picture 261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6" name="Picture 314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7" name="Picture 315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8" name="Picture 316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9" name="Picture 317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0" name="Picture 318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1" name="Picture 319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2" name="Picture 320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3" name="Picture 32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4" name="Picture 322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5" name="Picture 323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6" name="Picture 324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7" name="Picture 325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8" name="Picture 326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9" name="Picture 327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0" name="Picture 328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1" name="Picture 329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2" name="Picture 330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3" name="Picture 331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4" name="Picture 332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5" name="Picture 333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6" name="Picture 334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7" name="Picture 335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8" name="Picture 336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9" name="Picture 337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0" name="Picture 338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1" name="Picture 339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2" name="Picture 344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3" name="Picture 345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4" name="Picture 346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5" name="Picture 347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6" name="Picture 348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7" name="Picture 349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8" name="Picture 350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9" name="Picture 351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0" name="Picture 352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1" name="Picture 353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2" name="Picture 354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3" name="Picture 355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4" name="Picture 356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5" name="Picture 357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6" name="Picture 358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7" name="Picture 359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8" name="Picture 360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9" name="Picture 361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0" name="Picture 362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1" name="Picture 363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2" name="Picture 364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3" name="Picture 365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4" name="Picture 366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5" name="Picture 367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6" name="Picture 368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7" name="Picture 369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8" name="Picture 374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9" name="Picture 375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0" name="Picture 376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1" name="Picture 377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2" name="Picture 378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3" name="Picture 379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4" name="Picture 380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5" name="Picture 38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6" name="Picture 382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7" name="Picture 383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8" name="Picture 384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9" name="Picture 385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0" name="Picture 386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1" name="Picture 387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2" name="Picture 388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3" name="Picture 389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4" name="Picture 390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5" name="Picture 39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6" name="Picture 392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7" name="Picture 393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8" name="Picture 394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9" name="Picture 395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0" name="Picture 396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1" name="Picture 397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2" name="Picture 398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3" name="Picture 399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4" name="Picture 400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5" name="Picture 40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6" name="Picture 402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7" name="Picture 403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8" name="Picture 404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9" name="Picture 405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0" name="Picture 406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1" name="Picture 407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2" name="Picture 408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3" name="Picture 409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4" name="Picture 410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5" name="Picture 41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6" name="Picture 412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7" name="Picture 413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8" name="Picture 428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9" name="Picture 429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0" name="Picture 430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1" name="Picture 431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2" name="Picture 432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3" name="Picture 433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4" name="Picture 434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5" name="Picture 435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6" name="Picture 436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7" name="Picture 437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8" name="Picture 438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9" name="Picture 439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0" name="Picture 440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1" name="Picture 441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2" name="Picture 442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3" name="Picture 443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4" name="Picture 444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5" name="Picture 445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6" name="Picture 446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7" name="Picture 447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8" name="Picture 448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9" name="Picture 449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0" name="Picture 450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1" name="Picture 451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2" name="Picture 452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3" name="Picture 453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4" name="Picture 454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5" name="Picture 455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6" name="Picture 456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7" name="Picture 457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8" name="Picture 458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9" name="Picture 459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0" name="Picture 460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1" name="Picture 461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2" name="Picture 462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3" name="Picture 463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4" name="Picture 490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5" name="Picture 49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6" name="Picture 492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7" name="Picture 493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8" name="Picture 414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9" name="Picture 415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0" name="Picture 416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1" name="Picture 417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2" name="Picture 418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3" name="Picture 419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4" name="Picture 420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5" name="Picture 42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6" name="Picture 422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7" name="Picture 423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8" name="Picture 424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9" name="Picture 425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0" name="Picture 426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1" name="Picture 427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2" name="Picture 464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3" name="Picture 465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4" name="Picture 466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5" name="Picture 467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6" name="Picture 468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7" name="Picture 469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8" name="Picture 470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9" name="Picture 471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0" name="Picture 472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1" name="Picture 473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2" name="Picture 474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3" name="Picture 475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4" name="Picture 476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5" name="Picture 477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6" name="Picture 478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7" name="Picture 479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8" name="Picture 480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9" name="Picture 481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0" name="Picture 482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1" name="Picture 483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2" name="Picture 484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3" name="Picture 485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4" name="Picture 486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5" name="Picture 487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6" name="Picture 488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7" name="Picture 489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8" name="Picture 510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9" name="Picture 511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0" name="Picture 512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1" name="Picture 513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2" name="Picture 514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3" name="Picture 515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4" name="Picture 516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5" name="Picture 517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6" name="Picture 518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7" name="Picture 519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8" name="Picture 520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9" name="Picture 521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0" name="Picture 522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1" name="Picture 523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2" name="Picture 524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3" name="Picture 525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4" name="Picture 526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5" name="Picture 527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6" name="Picture 528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7" name="Picture 529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8" name="Picture 530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9" name="Picture 531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0" name="Picture 532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1" name="Picture 533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2" name="Picture 534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3" name="Picture 535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4" name="Picture 536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5" name="Picture 537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6" name="Picture 538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7" name="Picture 539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8" name="Picture 540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9" name="Picture 541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0" name="Picture 542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1" name="Picture 543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2" name="Picture 544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3" name="Picture 545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4" name="Picture 546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5" name="Picture 547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6" name="Picture 548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7" name="Picture 549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8" name="Picture 554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9" name="Picture 555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0" name="Picture 556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1" name="Picture 557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2" name="Picture 558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3" name="Picture 559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4" name="Picture 560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5" name="Picture 561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6" name="Picture 550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7" name="Picture 551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8" name="Picture 552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9" name="Picture 553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0" name="Picture 562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1" name="Picture 563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2" name="Picture 564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3" name="Picture 565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4" name="Picture 566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5" name="Picture 567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6" name="Picture 568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7" name="Picture 569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workbookViewId="0">
      <selection activeCell="D11" sqref="D11"/>
    </sheetView>
  </sheetViews>
  <sheetFormatPr defaultColWidth="8.875" defaultRowHeight="13.5" x14ac:dyDescent="0.15"/>
  <cols>
    <col min="1" max="1" width="14.625" style="53" customWidth="1"/>
    <col min="2" max="2" width="9.5" style="54" customWidth="1"/>
    <col min="3" max="4" width="16.5" style="55" customWidth="1"/>
    <col min="5" max="5" width="12.5" style="56" customWidth="1"/>
    <col min="6" max="6" width="16.5" style="55" customWidth="1"/>
  </cols>
  <sheetData>
    <row r="1" spans="1:6" x14ac:dyDescent="0.15">
      <c r="A1" s="42" t="s">
        <v>0</v>
      </c>
      <c r="B1" s="57" t="s">
        <v>1</v>
      </c>
      <c r="C1" s="46" t="s">
        <v>2</v>
      </c>
      <c r="D1" s="46" t="s">
        <v>3</v>
      </c>
      <c r="E1" s="58" t="s">
        <v>4</v>
      </c>
      <c r="F1" s="46" t="s">
        <v>5</v>
      </c>
    </row>
    <row r="2" spans="1:6" x14ac:dyDescent="0.15">
      <c r="A2" s="42" t="s">
        <v>6</v>
      </c>
      <c r="B2" s="57">
        <v>98</v>
      </c>
      <c r="C2" s="46">
        <v>423543.05</v>
      </c>
      <c r="D2" s="46">
        <v>102095.19</v>
      </c>
      <c r="E2" s="58">
        <f t="shared" ref="E2:E3" si="0">D2/C2</f>
        <v>0.24105032534473178</v>
      </c>
      <c r="F2" s="59">
        <v>27048.76</v>
      </c>
    </row>
    <row r="3" spans="1:6" x14ac:dyDescent="0.15">
      <c r="A3" s="42" t="s">
        <v>7</v>
      </c>
      <c r="B3" s="57">
        <f>SUM(B2:B2)</f>
        <v>98</v>
      </c>
      <c r="C3" s="46">
        <f>SUM(C2:C2)</f>
        <v>423543.05</v>
      </c>
      <c r="D3" s="46">
        <f>SUM(D2:D2)</f>
        <v>102095.19</v>
      </c>
      <c r="E3" s="58">
        <f t="shared" si="0"/>
        <v>0.24105032534473178</v>
      </c>
      <c r="F3" s="59">
        <v>27048.76</v>
      </c>
    </row>
  </sheetData>
  <phoneticPr fontId="9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zoomScale="90" zoomScaleNormal="90" workbookViewId="0">
      <pane ySplit="1" topLeftCell="A23" activePane="bottomLeft" state="frozen"/>
      <selection pane="bottomLeft" activeCell="C26" sqref="C26"/>
    </sheetView>
  </sheetViews>
  <sheetFormatPr defaultColWidth="9.875" defaultRowHeight="13.5" x14ac:dyDescent="0.15"/>
  <cols>
    <col min="1" max="11" width="15.125" style="5" customWidth="1"/>
    <col min="12" max="16384" width="9.875" style="5"/>
  </cols>
  <sheetData>
    <row r="1" spans="1:11" s="6" customFormat="1" ht="54" x14ac:dyDescent="0.15">
      <c r="A1" s="1" t="s">
        <v>0</v>
      </c>
      <c r="B1" s="1" t="s">
        <v>8</v>
      </c>
      <c r="C1" s="35" t="s">
        <v>9</v>
      </c>
      <c r="D1" s="35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46" t="s">
        <v>15</v>
      </c>
      <c r="J1" s="46" t="s">
        <v>16</v>
      </c>
      <c r="K1" s="35" t="s">
        <v>17</v>
      </c>
    </row>
    <row r="2" spans="1:11" s="6" customFormat="1" x14ac:dyDescent="0.15">
      <c r="A2" s="36" t="s">
        <v>6</v>
      </c>
      <c r="B2" s="1" t="s">
        <v>18</v>
      </c>
      <c r="C2" s="36" t="s">
        <v>19</v>
      </c>
      <c r="D2" s="36" t="s">
        <v>20</v>
      </c>
      <c r="E2" s="36" t="s">
        <v>21</v>
      </c>
      <c r="F2" s="36">
        <v>16</v>
      </c>
      <c r="G2" s="36"/>
      <c r="H2" s="37"/>
      <c r="I2" s="47">
        <v>895</v>
      </c>
      <c r="J2" s="48">
        <f>I2*F2</f>
        <v>14320</v>
      </c>
      <c r="K2" s="36" t="s">
        <v>22</v>
      </c>
    </row>
    <row r="3" spans="1:11" s="6" customFormat="1" x14ac:dyDescent="0.15">
      <c r="A3" s="36" t="s">
        <v>6</v>
      </c>
      <c r="B3" s="1" t="s">
        <v>18</v>
      </c>
      <c r="C3" s="36" t="s">
        <v>19</v>
      </c>
      <c r="D3" s="36" t="s">
        <v>23</v>
      </c>
      <c r="E3" s="36" t="s">
        <v>21</v>
      </c>
      <c r="F3" s="36">
        <v>1</v>
      </c>
      <c r="G3" s="36"/>
      <c r="H3" s="37"/>
      <c r="I3" s="47">
        <v>497</v>
      </c>
      <c r="J3" s="48">
        <f>I3*F3</f>
        <v>497</v>
      </c>
      <c r="K3" s="36" t="s">
        <v>22</v>
      </c>
    </row>
    <row r="4" spans="1:11" s="6" customFormat="1" x14ac:dyDescent="0.15">
      <c r="A4" s="36" t="s">
        <v>6</v>
      </c>
      <c r="B4" s="1" t="s">
        <v>18</v>
      </c>
      <c r="C4" s="36" t="s">
        <v>24</v>
      </c>
      <c r="D4" s="36" t="s">
        <v>25</v>
      </c>
      <c r="E4" s="36" t="s">
        <v>26</v>
      </c>
      <c r="F4" s="36">
        <v>5</v>
      </c>
      <c r="G4" s="36">
        <v>40</v>
      </c>
      <c r="H4" s="37"/>
      <c r="I4" s="2">
        <v>102</v>
      </c>
      <c r="J4" s="48">
        <f>I4*F4</f>
        <v>510</v>
      </c>
      <c r="K4" s="36"/>
    </row>
    <row r="5" spans="1:11" s="6" customFormat="1" x14ac:dyDescent="0.15">
      <c r="A5" s="36" t="s">
        <v>6</v>
      </c>
      <c r="B5" s="1" t="s">
        <v>18</v>
      </c>
      <c r="C5" s="36" t="s">
        <v>27</v>
      </c>
      <c r="D5" s="3" t="s">
        <v>28</v>
      </c>
      <c r="E5" s="36" t="s">
        <v>26</v>
      </c>
      <c r="F5" s="36">
        <v>15</v>
      </c>
      <c r="G5" s="36">
        <v>15</v>
      </c>
      <c r="H5" s="37"/>
      <c r="I5" s="2">
        <v>16</v>
      </c>
      <c r="J5" s="48">
        <f>I5*F5</f>
        <v>240</v>
      </c>
      <c r="K5" s="36"/>
    </row>
    <row r="6" spans="1:11" s="6" customFormat="1" x14ac:dyDescent="0.15">
      <c r="A6" s="36" t="s">
        <v>6</v>
      </c>
      <c r="B6" s="1" t="s">
        <v>18</v>
      </c>
      <c r="C6" s="36" t="s">
        <v>29</v>
      </c>
      <c r="D6" s="3" t="s">
        <v>30</v>
      </c>
      <c r="E6" s="36" t="s">
        <v>26</v>
      </c>
      <c r="F6" s="36">
        <v>2</v>
      </c>
      <c r="G6" s="36">
        <v>36</v>
      </c>
      <c r="H6" s="37"/>
      <c r="I6" s="47" t="s">
        <v>31</v>
      </c>
      <c r="J6" s="49">
        <f>G6/1000*2430</f>
        <v>87.47999999999999</v>
      </c>
      <c r="K6" s="36"/>
    </row>
    <row r="7" spans="1:11" s="6" customFormat="1" x14ac:dyDescent="0.15">
      <c r="A7" s="36" t="s">
        <v>6</v>
      </c>
      <c r="B7" s="1" t="s">
        <v>18</v>
      </c>
      <c r="C7" s="36" t="s">
        <v>32</v>
      </c>
      <c r="D7" s="1" t="s">
        <v>32</v>
      </c>
      <c r="E7" s="36" t="s">
        <v>26</v>
      </c>
      <c r="F7" s="36">
        <v>2</v>
      </c>
      <c r="G7" s="37"/>
      <c r="H7" s="37">
        <v>0.45</v>
      </c>
      <c r="I7" s="47" t="s">
        <v>33</v>
      </c>
      <c r="J7" s="49">
        <f>F7*(865*H7+211)</f>
        <v>1200.5</v>
      </c>
      <c r="K7" s="36"/>
    </row>
    <row r="8" spans="1:11" s="6" customFormat="1" x14ac:dyDescent="0.15">
      <c r="A8" s="36" t="s">
        <v>6</v>
      </c>
      <c r="B8" s="1" t="s">
        <v>18</v>
      </c>
      <c r="C8" s="36" t="s">
        <v>34</v>
      </c>
      <c r="D8" s="36" t="s">
        <v>35</v>
      </c>
      <c r="E8" s="36" t="s">
        <v>36</v>
      </c>
      <c r="F8" s="36">
        <v>931</v>
      </c>
      <c r="G8" s="36">
        <v>660</v>
      </c>
      <c r="H8" s="37">
        <v>0.23</v>
      </c>
      <c r="I8" s="47" t="s">
        <v>37</v>
      </c>
      <c r="J8" s="49">
        <f>G8/1000*16320*H8</f>
        <v>2477.3760000000002</v>
      </c>
      <c r="K8" s="50"/>
    </row>
    <row r="9" spans="1:11" s="6" customFormat="1" x14ac:dyDescent="0.15">
      <c r="A9" s="38" t="s">
        <v>6</v>
      </c>
      <c r="B9" s="1" t="s">
        <v>18</v>
      </c>
      <c r="C9" s="39" t="s">
        <v>38</v>
      </c>
      <c r="D9" s="39" t="s">
        <v>38</v>
      </c>
      <c r="E9" s="39" t="s">
        <v>21</v>
      </c>
      <c r="F9" s="34">
        <v>2</v>
      </c>
      <c r="G9" s="34"/>
      <c r="H9" s="40"/>
      <c r="I9" s="49">
        <v>81</v>
      </c>
      <c r="J9" s="49">
        <f>F9*I9</f>
        <v>162</v>
      </c>
      <c r="K9" s="39" t="s">
        <v>39</v>
      </c>
    </row>
    <row r="10" spans="1:11" s="6" customFormat="1" x14ac:dyDescent="0.15">
      <c r="A10" s="38" t="s">
        <v>6</v>
      </c>
      <c r="B10" s="1" t="s">
        <v>18</v>
      </c>
      <c r="C10" s="39" t="s">
        <v>40</v>
      </c>
      <c r="D10" s="41" t="s">
        <v>41</v>
      </c>
      <c r="E10" s="39" t="s">
        <v>21</v>
      </c>
      <c r="F10" s="34">
        <v>1</v>
      </c>
      <c r="G10" s="34"/>
      <c r="H10" s="40"/>
      <c r="I10" s="49">
        <v>108</v>
      </c>
      <c r="J10" s="49">
        <v>108</v>
      </c>
      <c r="K10" s="39" t="s">
        <v>42</v>
      </c>
    </row>
    <row r="11" spans="1:11" s="6" customFormat="1" x14ac:dyDescent="0.15">
      <c r="A11" s="38" t="s">
        <v>6</v>
      </c>
      <c r="B11" s="1" t="s">
        <v>18</v>
      </c>
      <c r="C11" s="39" t="s">
        <v>43</v>
      </c>
      <c r="D11" s="41" t="s">
        <v>44</v>
      </c>
      <c r="E11" s="39" t="s">
        <v>21</v>
      </c>
      <c r="F11" s="34">
        <v>1</v>
      </c>
      <c r="G11" s="34"/>
      <c r="H11" s="40"/>
      <c r="I11" s="49">
        <f>902-267</f>
        <v>635</v>
      </c>
      <c r="J11" s="49">
        <v>635</v>
      </c>
      <c r="K11" s="41" t="s">
        <v>45</v>
      </c>
    </row>
    <row r="12" spans="1:11" s="6" customFormat="1" x14ac:dyDescent="0.15">
      <c r="A12" s="38" t="s">
        <v>6</v>
      </c>
      <c r="B12" s="1" t="s">
        <v>18</v>
      </c>
      <c r="C12" s="39" t="s">
        <v>27</v>
      </c>
      <c r="D12" s="39" t="s">
        <v>28</v>
      </c>
      <c r="E12" s="39" t="s">
        <v>26</v>
      </c>
      <c r="F12" s="34">
        <v>1</v>
      </c>
      <c r="G12" s="34"/>
      <c r="H12" s="40"/>
      <c r="I12" s="49">
        <v>16</v>
      </c>
      <c r="J12" s="49">
        <v>16</v>
      </c>
      <c r="K12" s="41"/>
    </row>
    <row r="13" spans="1:11" s="6" customFormat="1" x14ac:dyDescent="0.15">
      <c r="A13" s="38" t="s">
        <v>6</v>
      </c>
      <c r="B13" s="1" t="s">
        <v>18</v>
      </c>
      <c r="C13" s="42" t="s">
        <v>46</v>
      </c>
      <c r="D13" s="42" t="s">
        <v>46</v>
      </c>
      <c r="E13" s="39" t="s">
        <v>26</v>
      </c>
      <c r="F13" s="34">
        <v>1</v>
      </c>
      <c r="G13" s="34"/>
      <c r="H13" s="40"/>
      <c r="I13" s="49">
        <v>235</v>
      </c>
      <c r="J13" s="49">
        <v>235</v>
      </c>
      <c r="K13" s="41"/>
    </row>
    <row r="14" spans="1:11" s="6" customFormat="1" x14ac:dyDescent="0.15">
      <c r="A14" s="38" t="s">
        <v>6</v>
      </c>
      <c r="B14" s="1" t="s">
        <v>18</v>
      </c>
      <c r="C14" s="39" t="s">
        <v>47</v>
      </c>
      <c r="D14" s="39" t="s">
        <v>25</v>
      </c>
      <c r="E14" s="39" t="s">
        <v>26</v>
      </c>
      <c r="F14" s="34">
        <v>2</v>
      </c>
      <c r="G14" s="34"/>
      <c r="H14" s="40"/>
      <c r="I14" s="49">
        <v>102</v>
      </c>
      <c r="J14" s="49">
        <v>204</v>
      </c>
      <c r="K14" s="41"/>
    </row>
    <row r="15" spans="1:11" s="6" customFormat="1" x14ac:dyDescent="0.15">
      <c r="A15" s="38" t="s">
        <v>6</v>
      </c>
      <c r="B15" s="1" t="s">
        <v>18</v>
      </c>
      <c r="C15" s="39" t="s">
        <v>48</v>
      </c>
      <c r="D15" s="41" t="s">
        <v>30</v>
      </c>
      <c r="E15" s="39" t="s">
        <v>26</v>
      </c>
      <c r="F15" s="34">
        <v>1</v>
      </c>
      <c r="G15" s="34">
        <v>25</v>
      </c>
      <c r="H15" s="40"/>
      <c r="I15" s="47" t="s">
        <v>31</v>
      </c>
      <c r="J15" s="49">
        <f t="shared" ref="J15:J19" si="0">G15/1000*2430</f>
        <v>60.75</v>
      </c>
      <c r="K15" s="41"/>
    </row>
    <row r="16" spans="1:11" s="6" customFormat="1" x14ac:dyDescent="0.15">
      <c r="A16" s="38" t="s">
        <v>6</v>
      </c>
      <c r="B16" s="1" t="s">
        <v>18</v>
      </c>
      <c r="C16" s="39" t="s">
        <v>49</v>
      </c>
      <c r="D16" s="41" t="s">
        <v>30</v>
      </c>
      <c r="E16" s="39" t="s">
        <v>26</v>
      </c>
      <c r="F16" s="34">
        <v>3</v>
      </c>
      <c r="G16" s="34">
        <v>3</v>
      </c>
      <c r="H16" s="40"/>
      <c r="I16" s="47" t="s">
        <v>31</v>
      </c>
      <c r="J16" s="49">
        <f t="shared" si="0"/>
        <v>7.29</v>
      </c>
      <c r="K16" s="41"/>
    </row>
    <row r="17" spans="1:11" s="6" customFormat="1" x14ac:dyDescent="0.15">
      <c r="A17" s="38" t="s">
        <v>6</v>
      </c>
      <c r="B17" s="1" t="s">
        <v>18</v>
      </c>
      <c r="C17" s="39" t="s">
        <v>50</v>
      </c>
      <c r="D17" s="41" t="s">
        <v>30</v>
      </c>
      <c r="E17" s="39" t="s">
        <v>26</v>
      </c>
      <c r="F17" s="34">
        <v>1</v>
      </c>
      <c r="G17" s="34">
        <v>0.5</v>
      </c>
      <c r="H17" s="40"/>
      <c r="I17" s="47" t="s">
        <v>31</v>
      </c>
      <c r="J17" s="49">
        <f t="shared" si="0"/>
        <v>1.2150000000000001</v>
      </c>
      <c r="K17" s="41"/>
    </row>
    <row r="18" spans="1:11" s="6" customFormat="1" x14ac:dyDescent="0.15">
      <c r="A18" s="38" t="s">
        <v>6</v>
      </c>
      <c r="B18" s="1" t="s">
        <v>18</v>
      </c>
      <c r="C18" s="39" t="s">
        <v>51</v>
      </c>
      <c r="D18" s="41" t="s">
        <v>30</v>
      </c>
      <c r="E18" s="39" t="s">
        <v>26</v>
      </c>
      <c r="F18" s="34">
        <v>1</v>
      </c>
      <c r="G18" s="43">
        <v>0.3</v>
      </c>
      <c r="H18" s="40"/>
      <c r="I18" s="47" t="s">
        <v>31</v>
      </c>
      <c r="J18" s="49">
        <f t="shared" si="0"/>
        <v>0.72899999999999998</v>
      </c>
      <c r="K18" s="41"/>
    </row>
    <row r="19" spans="1:11" s="6" customFormat="1" x14ac:dyDescent="0.15">
      <c r="A19" s="38" t="s">
        <v>6</v>
      </c>
      <c r="B19" s="1" t="s">
        <v>18</v>
      </c>
      <c r="C19" s="39" t="s">
        <v>52</v>
      </c>
      <c r="D19" s="41" t="s">
        <v>30</v>
      </c>
      <c r="E19" s="39" t="s">
        <v>26</v>
      </c>
      <c r="F19" s="34">
        <v>1</v>
      </c>
      <c r="G19" s="34">
        <v>0.5</v>
      </c>
      <c r="H19" s="40"/>
      <c r="I19" s="47" t="s">
        <v>31</v>
      </c>
      <c r="J19" s="49">
        <f t="shared" si="0"/>
        <v>1.2150000000000001</v>
      </c>
      <c r="K19" s="41"/>
    </row>
    <row r="20" spans="1:11" s="6" customFormat="1" x14ac:dyDescent="0.15">
      <c r="A20" s="38" t="s">
        <v>6</v>
      </c>
      <c r="B20" s="1" t="s">
        <v>18</v>
      </c>
      <c r="C20" s="39" t="s">
        <v>20</v>
      </c>
      <c r="D20" s="41" t="s">
        <v>53</v>
      </c>
      <c r="E20" s="39" t="s">
        <v>21</v>
      </c>
      <c r="F20" s="34">
        <v>3</v>
      </c>
      <c r="G20" s="34"/>
      <c r="H20" s="40"/>
      <c r="I20" s="47">
        <v>895</v>
      </c>
      <c r="J20" s="48">
        <f t="shared" ref="J20:J23" si="1">I20*F20</f>
        <v>2685</v>
      </c>
      <c r="K20" s="39" t="s">
        <v>22</v>
      </c>
    </row>
    <row r="21" spans="1:11" s="6" customFormat="1" x14ac:dyDescent="0.15">
      <c r="A21" s="38" t="s">
        <v>6</v>
      </c>
      <c r="B21" s="1" t="s">
        <v>18</v>
      </c>
      <c r="C21" s="39" t="s">
        <v>47</v>
      </c>
      <c r="D21" s="39" t="s">
        <v>25</v>
      </c>
      <c r="E21" s="39" t="s">
        <v>26</v>
      </c>
      <c r="F21" s="34">
        <v>1</v>
      </c>
      <c r="G21" s="34"/>
      <c r="H21" s="40"/>
      <c r="I21" s="49">
        <v>102</v>
      </c>
      <c r="J21" s="48">
        <f t="shared" si="1"/>
        <v>102</v>
      </c>
      <c r="K21" s="39"/>
    </row>
    <row r="22" spans="1:11" s="6" customFormat="1" x14ac:dyDescent="0.15">
      <c r="A22" s="38" t="s">
        <v>6</v>
      </c>
      <c r="B22" s="1" t="s">
        <v>18</v>
      </c>
      <c r="C22" s="39" t="s">
        <v>24</v>
      </c>
      <c r="D22" s="39" t="s">
        <v>25</v>
      </c>
      <c r="E22" s="39" t="s">
        <v>26</v>
      </c>
      <c r="F22" s="34">
        <v>7</v>
      </c>
      <c r="G22" s="34"/>
      <c r="H22" s="40"/>
      <c r="I22" s="49">
        <v>102</v>
      </c>
      <c r="J22" s="48">
        <f t="shared" si="1"/>
        <v>714</v>
      </c>
      <c r="K22" s="39"/>
    </row>
    <row r="23" spans="1:11" s="6" customFormat="1" x14ac:dyDescent="0.15">
      <c r="A23" s="38" t="s">
        <v>6</v>
      </c>
      <c r="B23" s="1" t="s">
        <v>18</v>
      </c>
      <c r="C23" s="39" t="s">
        <v>27</v>
      </c>
      <c r="D23" s="44" t="s">
        <v>28</v>
      </c>
      <c r="E23" s="39" t="s">
        <v>26</v>
      </c>
      <c r="F23" s="34">
        <v>1</v>
      </c>
      <c r="G23" s="34"/>
      <c r="H23" s="40"/>
      <c r="I23" s="51">
        <v>16</v>
      </c>
      <c r="J23" s="48">
        <f t="shared" si="1"/>
        <v>16</v>
      </c>
      <c r="K23" s="39"/>
    </row>
    <row r="24" spans="1:11" s="6" customFormat="1" x14ac:dyDescent="0.15">
      <c r="A24" s="38" t="s">
        <v>6</v>
      </c>
      <c r="B24" s="1" t="s">
        <v>18</v>
      </c>
      <c r="C24" s="39" t="s">
        <v>50</v>
      </c>
      <c r="D24" s="41" t="s">
        <v>30</v>
      </c>
      <c r="E24" s="39" t="s">
        <v>26</v>
      </c>
      <c r="F24" s="34">
        <v>1</v>
      </c>
      <c r="G24" s="34">
        <v>0.5</v>
      </c>
      <c r="H24" s="40"/>
      <c r="I24" s="47" t="s">
        <v>31</v>
      </c>
      <c r="J24" s="49">
        <f t="shared" ref="J24:J30" si="2">G24/1000*2430</f>
        <v>1.2150000000000001</v>
      </c>
      <c r="K24" s="52"/>
    </row>
    <row r="25" spans="1:11" s="6" customFormat="1" x14ac:dyDescent="0.15">
      <c r="A25" s="38" t="s">
        <v>6</v>
      </c>
      <c r="B25" s="1" t="s">
        <v>18</v>
      </c>
      <c r="C25" s="39" t="s">
        <v>49</v>
      </c>
      <c r="D25" s="41" t="s">
        <v>30</v>
      </c>
      <c r="E25" s="39" t="s">
        <v>26</v>
      </c>
      <c r="F25" s="34">
        <v>1</v>
      </c>
      <c r="G25" s="34">
        <v>1</v>
      </c>
      <c r="H25" s="40"/>
      <c r="I25" s="47" t="s">
        <v>31</v>
      </c>
      <c r="J25" s="49">
        <f t="shared" si="2"/>
        <v>2.4300000000000002</v>
      </c>
      <c r="K25" s="52"/>
    </row>
    <row r="26" spans="1:11" s="6" customFormat="1" x14ac:dyDescent="0.15">
      <c r="A26" s="38" t="s">
        <v>6</v>
      </c>
      <c r="B26" s="1" t="s">
        <v>18</v>
      </c>
      <c r="C26" s="39" t="s">
        <v>51</v>
      </c>
      <c r="D26" s="41" t="s">
        <v>30</v>
      </c>
      <c r="E26" s="39" t="s">
        <v>26</v>
      </c>
      <c r="F26" s="34">
        <v>2</v>
      </c>
      <c r="G26" s="34">
        <v>0.6</v>
      </c>
      <c r="H26" s="40"/>
      <c r="I26" s="47" t="s">
        <v>31</v>
      </c>
      <c r="J26" s="49">
        <f t="shared" si="2"/>
        <v>1.458</v>
      </c>
      <c r="K26" s="52"/>
    </row>
    <row r="27" spans="1:11" s="6" customFormat="1" x14ac:dyDescent="0.15">
      <c r="A27" s="38" t="s">
        <v>6</v>
      </c>
      <c r="B27" s="1" t="s">
        <v>18</v>
      </c>
      <c r="C27" s="39" t="s">
        <v>54</v>
      </c>
      <c r="D27" s="41" t="s">
        <v>30</v>
      </c>
      <c r="E27" s="39" t="s">
        <v>26</v>
      </c>
      <c r="F27" s="34">
        <v>3</v>
      </c>
      <c r="G27" s="34">
        <v>3.6</v>
      </c>
      <c r="H27" s="40"/>
      <c r="I27" s="47" t="s">
        <v>31</v>
      </c>
      <c r="J27" s="49">
        <f t="shared" si="2"/>
        <v>8.7479999999999993</v>
      </c>
      <c r="K27" s="52"/>
    </row>
    <row r="28" spans="1:11" s="6" customFormat="1" x14ac:dyDescent="0.15">
      <c r="A28" s="38" t="s">
        <v>6</v>
      </c>
      <c r="B28" s="1" t="s">
        <v>18</v>
      </c>
      <c r="C28" s="39" t="s">
        <v>55</v>
      </c>
      <c r="D28" s="41" t="s">
        <v>30</v>
      </c>
      <c r="E28" s="39" t="s">
        <v>26</v>
      </c>
      <c r="F28" s="34">
        <v>1</v>
      </c>
      <c r="G28" s="34">
        <v>3</v>
      </c>
      <c r="H28" s="40"/>
      <c r="I28" s="47" t="s">
        <v>31</v>
      </c>
      <c r="J28" s="49">
        <f t="shared" si="2"/>
        <v>7.29</v>
      </c>
      <c r="K28" s="52"/>
    </row>
    <row r="29" spans="1:11" s="6" customFormat="1" x14ac:dyDescent="0.15">
      <c r="A29" s="38" t="s">
        <v>6</v>
      </c>
      <c r="B29" s="1" t="s">
        <v>18</v>
      </c>
      <c r="C29" s="39" t="s">
        <v>56</v>
      </c>
      <c r="D29" s="41" t="s">
        <v>30</v>
      </c>
      <c r="E29" s="39" t="s">
        <v>26</v>
      </c>
      <c r="F29" s="34">
        <v>1</v>
      </c>
      <c r="G29" s="34">
        <v>4</v>
      </c>
      <c r="H29" s="40"/>
      <c r="I29" s="47" t="s">
        <v>31</v>
      </c>
      <c r="J29" s="49">
        <f t="shared" si="2"/>
        <v>9.7200000000000006</v>
      </c>
      <c r="K29" s="52"/>
    </row>
    <row r="30" spans="1:11" s="6" customFormat="1" x14ac:dyDescent="0.15">
      <c r="A30" s="38" t="s">
        <v>6</v>
      </c>
      <c r="B30" s="1" t="s">
        <v>18</v>
      </c>
      <c r="C30" s="39" t="s">
        <v>57</v>
      </c>
      <c r="D30" s="41" t="s">
        <v>30</v>
      </c>
      <c r="E30" s="39" t="s">
        <v>26</v>
      </c>
      <c r="F30" s="34">
        <v>1</v>
      </c>
      <c r="G30" s="34">
        <v>1</v>
      </c>
      <c r="H30" s="40"/>
      <c r="I30" s="47" t="s">
        <v>31</v>
      </c>
      <c r="J30" s="49">
        <f t="shared" si="2"/>
        <v>2.4300000000000002</v>
      </c>
      <c r="K30" s="52"/>
    </row>
    <row r="31" spans="1:11" s="6" customFormat="1" x14ac:dyDescent="0.15">
      <c r="A31" s="38" t="s">
        <v>6</v>
      </c>
      <c r="B31" s="1" t="s">
        <v>18</v>
      </c>
      <c r="C31" s="39" t="s">
        <v>58</v>
      </c>
      <c r="D31" s="39" t="s">
        <v>58</v>
      </c>
      <c r="E31" s="39" t="s">
        <v>26</v>
      </c>
      <c r="F31" s="34">
        <v>1</v>
      </c>
      <c r="G31" s="34">
        <v>245</v>
      </c>
      <c r="H31" s="40"/>
      <c r="I31" s="47" t="s">
        <v>59</v>
      </c>
      <c r="J31" s="49">
        <f>G31/1000*5260</f>
        <v>1288.7</v>
      </c>
      <c r="K31" s="39" t="s">
        <v>60</v>
      </c>
    </row>
    <row r="32" spans="1:11" s="6" customFormat="1" x14ac:dyDescent="0.15">
      <c r="A32" s="38" t="s">
        <v>6</v>
      </c>
      <c r="B32" s="1" t="s">
        <v>18</v>
      </c>
      <c r="C32" s="39" t="s">
        <v>61</v>
      </c>
      <c r="D32" s="41" t="s">
        <v>30</v>
      </c>
      <c r="E32" s="39" t="s">
        <v>26</v>
      </c>
      <c r="F32" s="34">
        <v>1</v>
      </c>
      <c r="G32" s="34">
        <v>0.5</v>
      </c>
      <c r="H32" s="40"/>
      <c r="I32" s="47" t="s">
        <v>31</v>
      </c>
      <c r="J32" s="49">
        <f>G32/1000*2430</f>
        <v>1.2150000000000001</v>
      </c>
      <c r="K32" s="52"/>
    </row>
    <row r="33" spans="1:11" s="6" customFormat="1" x14ac:dyDescent="0.15">
      <c r="A33" s="38" t="s">
        <v>6</v>
      </c>
      <c r="B33" s="1" t="s">
        <v>18</v>
      </c>
      <c r="C33" s="39" t="s">
        <v>62</v>
      </c>
      <c r="D33" s="39" t="s">
        <v>25</v>
      </c>
      <c r="E33" s="39" t="s">
        <v>26</v>
      </c>
      <c r="F33" s="34">
        <v>2</v>
      </c>
      <c r="G33" s="34"/>
      <c r="H33" s="40"/>
      <c r="I33" s="49">
        <v>102</v>
      </c>
      <c r="J33" s="49">
        <v>204</v>
      </c>
      <c r="K33" s="39"/>
    </row>
    <row r="34" spans="1:11" s="4" customFormat="1" x14ac:dyDescent="0.15">
      <c r="A34" s="38" t="s">
        <v>6</v>
      </c>
      <c r="B34" s="1" t="s">
        <v>18</v>
      </c>
      <c r="C34" s="39" t="s">
        <v>32</v>
      </c>
      <c r="D34" s="41" t="s">
        <v>63</v>
      </c>
      <c r="E34" s="39" t="s">
        <v>26</v>
      </c>
      <c r="F34" s="34">
        <v>7</v>
      </c>
      <c r="G34" s="3"/>
      <c r="H34" s="40">
        <v>0.45</v>
      </c>
      <c r="I34" s="47" t="s">
        <v>33</v>
      </c>
      <c r="J34" s="49">
        <f>F34*(865*H34+211)</f>
        <v>4201.75</v>
      </c>
      <c r="K34" s="39"/>
    </row>
    <row r="35" spans="1:11" s="4" customFormat="1" x14ac:dyDescent="0.15">
      <c r="A35" s="38" t="s">
        <v>6</v>
      </c>
      <c r="B35" s="1" t="s">
        <v>18</v>
      </c>
      <c r="C35" s="39" t="s">
        <v>64</v>
      </c>
      <c r="D35" s="41" t="s">
        <v>65</v>
      </c>
      <c r="E35" s="39" t="s">
        <v>36</v>
      </c>
      <c r="F35" s="34">
        <v>1</v>
      </c>
      <c r="G35" s="34">
        <v>0.6</v>
      </c>
      <c r="H35" s="40">
        <v>0.7</v>
      </c>
      <c r="I35" s="46" t="s">
        <v>66</v>
      </c>
      <c r="J35" s="49">
        <f>G35/1000*61680*H35</f>
        <v>25.905599999999996</v>
      </c>
      <c r="K35" s="52"/>
    </row>
    <row r="36" spans="1:11" s="4" customFormat="1" x14ac:dyDescent="0.15">
      <c r="A36" s="38" t="s">
        <v>6</v>
      </c>
      <c r="B36" s="1" t="s">
        <v>18</v>
      </c>
      <c r="C36" s="45" t="s">
        <v>35</v>
      </c>
      <c r="D36" s="41" t="s">
        <v>67</v>
      </c>
      <c r="E36" s="39" t="s">
        <v>36</v>
      </c>
      <c r="F36" s="34">
        <v>6</v>
      </c>
      <c r="G36" s="34">
        <v>5</v>
      </c>
      <c r="H36" s="40">
        <v>0.23</v>
      </c>
      <c r="I36" s="46" t="s">
        <v>68</v>
      </c>
      <c r="J36" s="49">
        <f>G36/1000*16320*H36</f>
        <v>18.768000000000004</v>
      </c>
      <c r="K36" s="52"/>
    </row>
  </sheetData>
  <phoneticPr fontId="11" type="noConversion"/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"/>
  <sheetViews>
    <sheetView tabSelected="1" topLeftCell="A84" workbookViewId="0">
      <selection activeCell="B1" sqref="B1:B1048576"/>
    </sheetView>
  </sheetViews>
  <sheetFormatPr defaultColWidth="9.875" defaultRowHeight="13.5" x14ac:dyDescent="0.15"/>
  <cols>
    <col min="1" max="1" width="7.25" style="5" customWidth="1"/>
    <col min="2" max="2" width="25.5" style="5" customWidth="1"/>
    <col min="3" max="3" width="15.875" style="5" customWidth="1"/>
    <col min="4" max="4" width="22.375" style="5" customWidth="1"/>
    <col min="5" max="5" width="4.25" style="5" customWidth="1"/>
    <col min="6" max="8" width="11.5" style="5" customWidth="1"/>
    <col min="9" max="9" width="10.25" style="5" customWidth="1"/>
    <col min="10" max="10" width="9.875" style="5"/>
    <col min="11" max="11" width="12.5" style="5" customWidth="1"/>
    <col min="12" max="12" width="35.375" style="5" customWidth="1"/>
    <col min="13" max="13" width="9.875" style="5" customWidth="1"/>
    <col min="14" max="14" width="24.25" style="5" customWidth="1"/>
    <col min="15" max="15" width="25" style="5" customWidth="1"/>
    <col min="16" max="16" width="18.375" style="8" customWidth="1"/>
    <col min="17" max="17" width="17.5" style="5" customWidth="1"/>
    <col min="18" max="18" width="9.875" style="5"/>
    <col min="19" max="19" width="24.875" style="9" customWidth="1"/>
    <col min="20" max="16384" width="9.875" style="5"/>
  </cols>
  <sheetData>
    <row r="1" spans="1:22" s="7" customFormat="1" ht="38.450000000000003" customHeight="1" x14ac:dyDescent="0.15">
      <c r="A1" s="10" t="s">
        <v>70</v>
      </c>
      <c r="B1" s="10" t="s">
        <v>71</v>
      </c>
      <c r="C1" s="10" t="s">
        <v>72</v>
      </c>
      <c r="D1" s="10" t="s">
        <v>73</v>
      </c>
      <c r="E1" s="10" t="s">
        <v>74</v>
      </c>
      <c r="F1" s="10" t="s">
        <v>75</v>
      </c>
      <c r="G1" s="10" t="s">
        <v>76</v>
      </c>
      <c r="H1" s="10" t="s">
        <v>77</v>
      </c>
      <c r="I1" s="10" t="s">
        <v>12</v>
      </c>
      <c r="J1" s="10" t="s">
        <v>78</v>
      </c>
      <c r="K1" s="10" t="s">
        <v>79</v>
      </c>
      <c r="L1" s="20" t="s">
        <v>80</v>
      </c>
      <c r="M1" s="10" t="s">
        <v>81</v>
      </c>
      <c r="N1" s="10" t="s">
        <v>82</v>
      </c>
      <c r="O1" s="10" t="s">
        <v>83</v>
      </c>
      <c r="P1" s="21" t="s">
        <v>84</v>
      </c>
      <c r="Q1" s="10" t="s">
        <v>85</v>
      </c>
      <c r="R1" s="7" t="s">
        <v>86</v>
      </c>
      <c r="S1" s="28" t="s">
        <v>87</v>
      </c>
      <c r="T1" s="7" t="s">
        <v>88</v>
      </c>
      <c r="U1" s="7" t="s">
        <v>89</v>
      </c>
    </row>
    <row r="2" spans="1:22" ht="14.25" customHeight="1" x14ac:dyDescent="0.15">
      <c r="A2" s="11">
        <v>1</v>
      </c>
      <c r="B2" s="12" t="s">
        <v>90</v>
      </c>
      <c r="C2" s="12" t="s">
        <v>91</v>
      </c>
      <c r="D2" s="13" t="s">
        <v>92</v>
      </c>
      <c r="E2" s="11"/>
      <c r="F2" s="14">
        <v>10700.72</v>
      </c>
      <c r="G2" s="14">
        <v>5341.5</v>
      </c>
      <c r="H2" s="14">
        <v>5359.22</v>
      </c>
      <c r="I2" s="13">
        <v>2</v>
      </c>
      <c r="J2" s="13" t="s">
        <v>93</v>
      </c>
      <c r="K2" s="13"/>
      <c r="L2" s="13" t="s">
        <v>94</v>
      </c>
      <c r="M2" s="22"/>
      <c r="N2" s="13" t="s">
        <v>95</v>
      </c>
      <c r="O2" s="13" t="s">
        <v>96</v>
      </c>
      <c r="P2" s="23">
        <v>20180820</v>
      </c>
      <c r="Q2" s="22"/>
      <c r="R2" s="5" t="s">
        <v>97</v>
      </c>
      <c r="S2" s="9" t="s">
        <v>98</v>
      </c>
      <c r="T2" s="29" t="s">
        <v>99</v>
      </c>
      <c r="U2" s="29" t="s">
        <v>100</v>
      </c>
      <c r="V2" s="29"/>
    </row>
    <row r="3" spans="1:22" ht="14.25" customHeight="1" x14ac:dyDescent="0.15">
      <c r="A3" s="11">
        <v>2</v>
      </c>
      <c r="B3" s="12" t="s">
        <v>101</v>
      </c>
      <c r="C3" s="12" t="s">
        <v>102</v>
      </c>
      <c r="D3" s="12" t="s">
        <v>29</v>
      </c>
      <c r="E3" s="11"/>
      <c r="F3" s="15">
        <v>8218.8700000000008</v>
      </c>
      <c r="G3" s="15">
        <v>6129.34</v>
      </c>
      <c r="H3" s="15">
        <v>2089.5300000000002</v>
      </c>
      <c r="I3" s="13">
        <v>1</v>
      </c>
      <c r="J3" s="13" t="s">
        <v>103</v>
      </c>
      <c r="K3" s="13"/>
      <c r="L3" s="13" t="s">
        <v>104</v>
      </c>
      <c r="M3" s="22"/>
      <c r="N3" s="12" t="s">
        <v>105</v>
      </c>
      <c r="O3" s="12" t="s">
        <v>106</v>
      </c>
      <c r="P3" s="24">
        <v>20220322</v>
      </c>
      <c r="Q3" s="22"/>
      <c r="R3" s="5" t="s">
        <v>97</v>
      </c>
      <c r="S3" s="9" t="s">
        <v>107</v>
      </c>
      <c r="T3" s="29" t="s">
        <v>99</v>
      </c>
      <c r="U3" s="29" t="s">
        <v>100</v>
      </c>
      <c r="V3" s="29"/>
    </row>
    <row r="4" spans="1:22" ht="14.25" customHeight="1" x14ac:dyDescent="0.15">
      <c r="A4" s="11">
        <v>3</v>
      </c>
      <c r="B4" s="12" t="s">
        <v>101</v>
      </c>
      <c r="C4" s="12" t="s">
        <v>108</v>
      </c>
      <c r="D4" s="13" t="s">
        <v>109</v>
      </c>
      <c r="E4" s="11"/>
      <c r="F4" s="15">
        <v>945</v>
      </c>
      <c r="G4" s="15">
        <v>28.35</v>
      </c>
      <c r="H4" s="15">
        <v>916.65</v>
      </c>
      <c r="I4" s="13">
        <v>1</v>
      </c>
      <c r="J4" s="13" t="s">
        <v>110</v>
      </c>
      <c r="K4" s="13" t="s">
        <v>111</v>
      </c>
      <c r="L4" s="12" t="s">
        <v>112</v>
      </c>
      <c r="M4" s="22"/>
      <c r="N4" s="12" t="s">
        <v>113</v>
      </c>
      <c r="O4" s="12" t="s">
        <v>114</v>
      </c>
      <c r="P4" s="24">
        <v>20151031</v>
      </c>
      <c r="Q4" s="22" t="s">
        <v>69</v>
      </c>
      <c r="R4" s="5" t="s">
        <v>97</v>
      </c>
      <c r="S4" s="9" t="s">
        <v>115</v>
      </c>
      <c r="T4" s="29" t="s">
        <v>99</v>
      </c>
      <c r="U4" s="29" t="s">
        <v>100</v>
      </c>
      <c r="V4" s="29"/>
    </row>
    <row r="5" spans="1:22" ht="14.25" customHeight="1" x14ac:dyDescent="0.15">
      <c r="A5" s="11">
        <v>4</v>
      </c>
      <c r="B5" s="12" t="s">
        <v>101</v>
      </c>
      <c r="C5" s="12" t="s">
        <v>116</v>
      </c>
      <c r="D5" s="13" t="s">
        <v>109</v>
      </c>
      <c r="E5" s="11"/>
      <c r="F5" s="15">
        <v>945</v>
      </c>
      <c r="G5" s="15">
        <v>28.35</v>
      </c>
      <c r="H5" s="15">
        <v>916.65</v>
      </c>
      <c r="I5" s="13">
        <v>1</v>
      </c>
      <c r="J5" s="13" t="s">
        <v>117</v>
      </c>
      <c r="K5" s="13" t="s">
        <v>111</v>
      </c>
      <c r="L5" s="12" t="s">
        <v>118</v>
      </c>
      <c r="M5" s="22"/>
      <c r="N5" s="12" t="s">
        <v>119</v>
      </c>
      <c r="O5" s="12" t="s">
        <v>120</v>
      </c>
      <c r="P5" s="24">
        <v>20151031</v>
      </c>
      <c r="Q5" s="22" t="s">
        <v>69</v>
      </c>
      <c r="R5" s="5" t="s">
        <v>97</v>
      </c>
      <c r="S5" s="9" t="s">
        <v>121</v>
      </c>
      <c r="T5" s="29" t="s">
        <v>99</v>
      </c>
      <c r="U5" s="29" t="s">
        <v>100</v>
      </c>
      <c r="V5" s="29"/>
    </row>
    <row r="6" spans="1:22" ht="14.25" customHeight="1" x14ac:dyDescent="0.15">
      <c r="A6" s="11">
        <v>5</v>
      </c>
      <c r="B6" s="12" t="s">
        <v>90</v>
      </c>
      <c r="C6" s="12" t="s">
        <v>122</v>
      </c>
      <c r="D6" s="13" t="s">
        <v>109</v>
      </c>
      <c r="E6" s="11"/>
      <c r="F6" s="15">
        <v>6946.42</v>
      </c>
      <c r="G6" s="15">
        <v>208.39</v>
      </c>
      <c r="H6" s="15">
        <v>6738.03</v>
      </c>
      <c r="I6" s="13">
        <v>1</v>
      </c>
      <c r="J6" s="13" t="s">
        <v>117</v>
      </c>
      <c r="K6" s="13" t="s">
        <v>111</v>
      </c>
      <c r="L6" s="12" t="s">
        <v>123</v>
      </c>
      <c r="M6" s="22"/>
      <c r="N6" s="12" t="s">
        <v>124</v>
      </c>
      <c r="O6" s="12" t="s">
        <v>125</v>
      </c>
      <c r="P6" s="24">
        <v>20150507</v>
      </c>
      <c r="Q6" s="22" t="s">
        <v>69</v>
      </c>
      <c r="R6" s="5" t="s">
        <v>97</v>
      </c>
      <c r="S6" s="9" t="s">
        <v>126</v>
      </c>
      <c r="T6" s="29" t="s">
        <v>99</v>
      </c>
      <c r="U6" s="29" t="s">
        <v>100</v>
      </c>
      <c r="V6" s="29"/>
    </row>
    <row r="7" spans="1:22" ht="14.25" customHeight="1" x14ac:dyDescent="0.15">
      <c r="A7" s="11">
        <v>6</v>
      </c>
      <c r="B7" s="12" t="s">
        <v>127</v>
      </c>
      <c r="C7" s="12" t="s">
        <v>128</v>
      </c>
      <c r="D7" s="13" t="s">
        <v>129</v>
      </c>
      <c r="E7" s="11"/>
      <c r="F7" s="15">
        <v>3574.91</v>
      </c>
      <c r="G7" s="15">
        <v>107.25</v>
      </c>
      <c r="H7" s="15">
        <v>3467.66</v>
      </c>
      <c r="I7" s="13">
        <v>1</v>
      </c>
      <c r="J7" s="13" t="s">
        <v>103</v>
      </c>
      <c r="K7" s="13"/>
      <c r="L7" s="12" t="s">
        <v>130</v>
      </c>
      <c r="M7" s="22"/>
      <c r="N7" s="12" t="s">
        <v>131</v>
      </c>
      <c r="O7" s="12" t="s">
        <v>132</v>
      </c>
      <c r="P7" s="24">
        <v>20171230</v>
      </c>
      <c r="Q7" s="22"/>
      <c r="R7" s="5" t="s">
        <v>97</v>
      </c>
      <c r="S7" s="9" t="s">
        <v>133</v>
      </c>
      <c r="T7" s="29" t="s">
        <v>99</v>
      </c>
      <c r="U7" s="29" t="s">
        <v>100</v>
      </c>
      <c r="V7" s="29"/>
    </row>
    <row r="8" spans="1:22" ht="14.25" customHeight="1" x14ac:dyDescent="0.15">
      <c r="A8" s="11">
        <v>7</v>
      </c>
      <c r="B8" s="12" t="s">
        <v>127</v>
      </c>
      <c r="C8" s="12" t="s">
        <v>134</v>
      </c>
      <c r="D8" s="13" t="s">
        <v>129</v>
      </c>
      <c r="E8" s="11"/>
      <c r="F8" s="15">
        <v>2969.29</v>
      </c>
      <c r="G8" s="15">
        <v>89.08</v>
      </c>
      <c r="H8" s="15">
        <v>2880.21</v>
      </c>
      <c r="I8" s="13">
        <v>1</v>
      </c>
      <c r="J8" s="13" t="s">
        <v>103</v>
      </c>
      <c r="K8" s="13"/>
      <c r="L8" s="12" t="s">
        <v>135</v>
      </c>
      <c r="M8" s="22"/>
      <c r="N8" s="12" t="s">
        <v>136</v>
      </c>
      <c r="O8" s="12" t="s">
        <v>137</v>
      </c>
      <c r="P8" s="24">
        <v>20161229</v>
      </c>
      <c r="Q8" s="22"/>
      <c r="R8" s="5" t="s">
        <v>97</v>
      </c>
      <c r="S8" s="9" t="s">
        <v>138</v>
      </c>
      <c r="T8" s="29" t="s">
        <v>99</v>
      </c>
      <c r="U8" s="29" t="s">
        <v>100</v>
      </c>
      <c r="V8" s="29"/>
    </row>
    <row r="9" spans="1:22" ht="14.25" customHeight="1" x14ac:dyDescent="0.15">
      <c r="A9" s="11">
        <v>8</v>
      </c>
      <c r="B9" s="12" t="s">
        <v>127</v>
      </c>
      <c r="C9" s="12" t="s">
        <v>139</v>
      </c>
      <c r="D9" s="13" t="s">
        <v>129</v>
      </c>
      <c r="E9" s="11"/>
      <c r="F9" s="15">
        <v>4313.32</v>
      </c>
      <c r="G9" s="15">
        <v>129.4</v>
      </c>
      <c r="H9" s="15">
        <v>4183.92</v>
      </c>
      <c r="I9" s="13">
        <v>1</v>
      </c>
      <c r="J9" s="13" t="s">
        <v>103</v>
      </c>
      <c r="K9" s="13"/>
      <c r="L9" s="12" t="s">
        <v>135</v>
      </c>
      <c r="M9" s="22"/>
      <c r="N9" s="12" t="s">
        <v>140</v>
      </c>
      <c r="O9" s="12" t="s">
        <v>141</v>
      </c>
      <c r="P9" s="24">
        <v>20160429</v>
      </c>
      <c r="Q9" s="22"/>
      <c r="R9" s="5" t="s">
        <v>97</v>
      </c>
      <c r="S9" s="9" t="s">
        <v>142</v>
      </c>
      <c r="T9" s="29" t="s">
        <v>99</v>
      </c>
      <c r="U9" s="29" t="s">
        <v>100</v>
      </c>
      <c r="V9" s="29"/>
    </row>
    <row r="10" spans="1:22" ht="14.25" customHeight="1" x14ac:dyDescent="0.15">
      <c r="A10" s="11">
        <v>9</v>
      </c>
      <c r="B10" s="12" t="s">
        <v>127</v>
      </c>
      <c r="C10" s="12" t="s">
        <v>143</v>
      </c>
      <c r="D10" s="13" t="s">
        <v>24</v>
      </c>
      <c r="E10" s="11"/>
      <c r="F10" s="15">
        <v>3022</v>
      </c>
      <c r="G10" s="15">
        <v>90.66</v>
      </c>
      <c r="H10" s="15">
        <v>2931.34</v>
      </c>
      <c r="I10" s="13">
        <v>1</v>
      </c>
      <c r="J10" s="13" t="s">
        <v>110</v>
      </c>
      <c r="K10" s="13"/>
      <c r="L10" s="12" t="s">
        <v>144</v>
      </c>
      <c r="M10" s="22"/>
      <c r="N10" s="12" t="s">
        <v>145</v>
      </c>
      <c r="O10" s="12" t="s">
        <v>146</v>
      </c>
      <c r="P10" s="24">
        <v>20151031</v>
      </c>
      <c r="Q10" s="22"/>
      <c r="R10" s="5" t="s">
        <v>97</v>
      </c>
      <c r="S10" s="9" t="s">
        <v>147</v>
      </c>
      <c r="T10" s="29" t="s">
        <v>99</v>
      </c>
      <c r="U10" s="29" t="s">
        <v>100</v>
      </c>
      <c r="V10" s="29"/>
    </row>
    <row r="11" spans="1:22" ht="14.25" customHeight="1" x14ac:dyDescent="0.15">
      <c r="A11" s="11">
        <v>10</v>
      </c>
      <c r="B11" s="12" t="s">
        <v>148</v>
      </c>
      <c r="C11" s="12" t="s">
        <v>149</v>
      </c>
      <c r="D11" s="13" t="s">
        <v>129</v>
      </c>
      <c r="E11" s="11"/>
      <c r="F11" s="15">
        <v>2874.04</v>
      </c>
      <c r="G11" s="15">
        <v>86.22</v>
      </c>
      <c r="H11" s="15">
        <v>2787.82</v>
      </c>
      <c r="I11" s="13">
        <v>1</v>
      </c>
      <c r="J11" s="13" t="s">
        <v>103</v>
      </c>
      <c r="K11" s="13"/>
      <c r="L11" s="12" t="s">
        <v>135</v>
      </c>
      <c r="M11" s="22"/>
      <c r="N11" s="12" t="s">
        <v>150</v>
      </c>
      <c r="O11" s="12" t="s">
        <v>151</v>
      </c>
      <c r="P11" s="25">
        <v>42733</v>
      </c>
      <c r="Q11" s="22"/>
      <c r="R11" s="5" t="s">
        <v>97</v>
      </c>
      <c r="S11" s="9" t="s">
        <v>152</v>
      </c>
      <c r="T11" s="29" t="s">
        <v>99</v>
      </c>
      <c r="U11" s="29" t="s">
        <v>100</v>
      </c>
      <c r="V11" s="29"/>
    </row>
    <row r="12" spans="1:22" ht="14.25" customHeight="1" x14ac:dyDescent="0.15">
      <c r="A12" s="11">
        <v>11</v>
      </c>
      <c r="B12" s="12" t="s">
        <v>127</v>
      </c>
      <c r="C12" s="12" t="s">
        <v>153</v>
      </c>
      <c r="D12" s="13" t="s">
        <v>129</v>
      </c>
      <c r="E12" s="11"/>
      <c r="F12" s="15">
        <v>7111.22</v>
      </c>
      <c r="G12" s="15">
        <v>213.34</v>
      </c>
      <c r="H12" s="15">
        <v>6897.88</v>
      </c>
      <c r="I12" s="13">
        <v>1</v>
      </c>
      <c r="J12" s="13" t="s">
        <v>110</v>
      </c>
      <c r="K12" s="13"/>
      <c r="L12" s="12" t="s">
        <v>154</v>
      </c>
      <c r="M12" s="22"/>
      <c r="N12" s="12" t="s">
        <v>155</v>
      </c>
      <c r="O12" s="12" t="s">
        <v>156</v>
      </c>
      <c r="P12" s="24">
        <v>20150430</v>
      </c>
      <c r="Q12" s="22"/>
      <c r="R12" s="5" t="s">
        <v>97</v>
      </c>
      <c r="S12" s="9" t="s">
        <v>157</v>
      </c>
      <c r="T12" s="29" t="s">
        <v>99</v>
      </c>
      <c r="U12" s="29" t="s">
        <v>100</v>
      </c>
      <c r="V12" s="29"/>
    </row>
    <row r="13" spans="1:22" ht="14.25" customHeight="1" x14ac:dyDescent="0.15">
      <c r="A13" s="11">
        <v>12</v>
      </c>
      <c r="B13" s="12" t="s">
        <v>127</v>
      </c>
      <c r="C13" s="12" t="s">
        <v>158</v>
      </c>
      <c r="D13" s="13" t="s">
        <v>29</v>
      </c>
      <c r="E13" s="11"/>
      <c r="F13" s="15">
        <v>12795.65</v>
      </c>
      <c r="G13" s="15">
        <v>383.87</v>
      </c>
      <c r="H13" s="15">
        <v>12411.78</v>
      </c>
      <c r="I13" s="13">
        <v>1</v>
      </c>
      <c r="J13" s="13" t="s">
        <v>159</v>
      </c>
      <c r="K13" s="13"/>
      <c r="L13" s="12" t="s">
        <v>160</v>
      </c>
      <c r="M13" s="22"/>
      <c r="N13" s="12" t="s">
        <v>155</v>
      </c>
      <c r="O13" s="12" t="s">
        <v>156</v>
      </c>
      <c r="P13" s="24">
        <v>20150430</v>
      </c>
      <c r="Q13" s="22"/>
      <c r="R13" s="5" t="s">
        <v>97</v>
      </c>
      <c r="S13" s="9" t="s">
        <v>161</v>
      </c>
      <c r="T13" s="29" t="s">
        <v>99</v>
      </c>
      <c r="U13" s="29" t="s">
        <v>100</v>
      </c>
      <c r="V13" s="29"/>
    </row>
    <row r="14" spans="1:22" ht="14.25" customHeight="1" x14ac:dyDescent="0.15">
      <c r="A14" s="11">
        <v>13</v>
      </c>
      <c r="B14" s="12" t="s">
        <v>127</v>
      </c>
      <c r="C14" s="12" t="s">
        <v>162</v>
      </c>
      <c r="D14" s="13" t="s">
        <v>24</v>
      </c>
      <c r="E14" s="11"/>
      <c r="F14" s="15">
        <v>3456.53</v>
      </c>
      <c r="G14" s="15">
        <v>103.7</v>
      </c>
      <c r="H14" s="15">
        <v>3352.83</v>
      </c>
      <c r="I14" s="13">
        <v>1</v>
      </c>
      <c r="J14" s="13" t="s">
        <v>110</v>
      </c>
      <c r="K14" s="13"/>
      <c r="L14" s="12" t="s">
        <v>144</v>
      </c>
      <c r="M14" s="22"/>
      <c r="N14" s="12" t="s">
        <v>163</v>
      </c>
      <c r="O14" s="12" t="s">
        <v>164</v>
      </c>
      <c r="P14" s="24">
        <v>20151031</v>
      </c>
      <c r="Q14" s="22"/>
      <c r="R14" s="5" t="s">
        <v>97</v>
      </c>
      <c r="S14" s="9" t="s">
        <v>165</v>
      </c>
      <c r="T14" s="29" t="s">
        <v>99</v>
      </c>
      <c r="U14" s="29" t="s">
        <v>100</v>
      </c>
      <c r="V14" s="29"/>
    </row>
    <row r="15" spans="1:22" ht="14.25" customHeight="1" x14ac:dyDescent="0.15">
      <c r="A15" s="11">
        <v>14</v>
      </c>
      <c r="B15" s="12" t="s">
        <v>127</v>
      </c>
      <c r="C15" s="12" t="s">
        <v>166</v>
      </c>
      <c r="D15" s="13" t="s">
        <v>129</v>
      </c>
      <c r="E15" s="11"/>
      <c r="F15" s="15">
        <v>4040.86</v>
      </c>
      <c r="G15" s="15">
        <v>121.23</v>
      </c>
      <c r="H15" s="15">
        <v>3919.63</v>
      </c>
      <c r="I15" s="13">
        <v>1</v>
      </c>
      <c r="J15" s="13" t="s">
        <v>103</v>
      </c>
      <c r="K15" s="13"/>
      <c r="L15" s="12" t="s">
        <v>167</v>
      </c>
      <c r="M15" s="22"/>
      <c r="N15" s="12" t="s">
        <v>168</v>
      </c>
      <c r="O15" s="12" t="s">
        <v>169</v>
      </c>
      <c r="P15" s="24">
        <v>20151222</v>
      </c>
      <c r="Q15" s="22"/>
      <c r="R15" s="5" t="s">
        <v>97</v>
      </c>
      <c r="S15" s="9" t="s">
        <v>170</v>
      </c>
      <c r="T15" s="29" t="s">
        <v>99</v>
      </c>
      <c r="U15" s="29" t="s">
        <v>100</v>
      </c>
      <c r="V15" s="29"/>
    </row>
    <row r="16" spans="1:22" ht="14.25" customHeight="1" x14ac:dyDescent="0.15">
      <c r="A16" s="11">
        <v>15</v>
      </c>
      <c r="B16" s="12" t="s">
        <v>127</v>
      </c>
      <c r="C16" s="12" t="s">
        <v>171</v>
      </c>
      <c r="D16" s="13" t="s">
        <v>129</v>
      </c>
      <c r="E16" s="11"/>
      <c r="F16" s="15">
        <v>3413.22</v>
      </c>
      <c r="G16" s="15">
        <v>102.4</v>
      </c>
      <c r="H16" s="15">
        <v>3310.82</v>
      </c>
      <c r="I16" s="13">
        <v>1</v>
      </c>
      <c r="J16" s="13" t="s">
        <v>103</v>
      </c>
      <c r="K16" s="15"/>
      <c r="L16" s="12" t="s">
        <v>135</v>
      </c>
      <c r="M16" s="22"/>
      <c r="N16" s="12" t="s">
        <v>172</v>
      </c>
      <c r="O16" s="12" t="s">
        <v>173</v>
      </c>
      <c r="P16" s="24">
        <v>20170821</v>
      </c>
      <c r="Q16" s="22"/>
      <c r="R16" s="5" t="s">
        <v>97</v>
      </c>
      <c r="S16" s="9" t="s">
        <v>174</v>
      </c>
      <c r="T16" s="29" t="s">
        <v>99</v>
      </c>
      <c r="U16" s="29" t="s">
        <v>100</v>
      </c>
      <c r="V16" s="29"/>
    </row>
    <row r="17" spans="1:21" x14ac:dyDescent="0.15">
      <c r="A17" s="11">
        <v>16</v>
      </c>
      <c r="B17" s="12" t="s">
        <v>148</v>
      </c>
      <c r="C17" s="12" t="s">
        <v>175</v>
      </c>
      <c r="D17" s="12" t="s">
        <v>24</v>
      </c>
      <c r="E17" s="11"/>
      <c r="F17" s="15">
        <v>3358.55</v>
      </c>
      <c r="G17" s="15">
        <v>100.76</v>
      </c>
      <c r="H17" s="15">
        <v>3257.79</v>
      </c>
      <c r="I17" s="13">
        <v>1</v>
      </c>
      <c r="J17" s="13" t="s">
        <v>110</v>
      </c>
      <c r="K17" s="11"/>
      <c r="L17" s="12" t="s">
        <v>176</v>
      </c>
      <c r="M17" s="11"/>
      <c r="N17" s="12" t="s">
        <v>177</v>
      </c>
      <c r="O17" s="12" t="s">
        <v>178</v>
      </c>
      <c r="P17" s="25">
        <v>42308</v>
      </c>
      <c r="Q17" s="11"/>
      <c r="R17" s="5" t="s">
        <v>97</v>
      </c>
      <c r="S17" s="9" t="s">
        <v>179</v>
      </c>
      <c r="T17" s="29" t="s">
        <v>99</v>
      </c>
      <c r="U17" s="29" t="s">
        <v>100</v>
      </c>
    </row>
    <row r="18" spans="1:21" x14ac:dyDescent="0.15">
      <c r="A18" s="11">
        <v>17</v>
      </c>
      <c r="B18" s="12" t="s">
        <v>127</v>
      </c>
      <c r="C18" s="12" t="s">
        <v>180</v>
      </c>
      <c r="D18" s="13" t="s">
        <v>129</v>
      </c>
      <c r="E18" s="11"/>
      <c r="F18" s="15">
        <v>2895.41</v>
      </c>
      <c r="G18" s="15">
        <v>86.86</v>
      </c>
      <c r="H18" s="15">
        <v>2808.55</v>
      </c>
      <c r="I18" s="13">
        <v>1</v>
      </c>
      <c r="J18" s="13" t="s">
        <v>103</v>
      </c>
      <c r="K18" s="13"/>
      <c r="L18" s="12" t="s">
        <v>130</v>
      </c>
      <c r="M18" s="11"/>
      <c r="N18" s="12" t="s">
        <v>181</v>
      </c>
      <c r="O18" s="12" t="s">
        <v>182</v>
      </c>
      <c r="P18" s="24">
        <v>20170313</v>
      </c>
      <c r="Q18" s="11"/>
      <c r="R18" s="5" t="s">
        <v>97</v>
      </c>
      <c r="S18" s="9" t="s">
        <v>183</v>
      </c>
      <c r="T18" s="29" t="s">
        <v>99</v>
      </c>
      <c r="U18" s="29" t="s">
        <v>100</v>
      </c>
    </row>
    <row r="19" spans="1:21" x14ac:dyDescent="0.15">
      <c r="A19" s="11">
        <v>18</v>
      </c>
      <c r="B19" s="12" t="s">
        <v>127</v>
      </c>
      <c r="C19" s="12" t="s">
        <v>184</v>
      </c>
      <c r="D19" s="13" t="s">
        <v>129</v>
      </c>
      <c r="E19" s="11"/>
      <c r="F19" s="15">
        <v>4588.3999999999996</v>
      </c>
      <c r="G19" s="15">
        <v>137.65</v>
      </c>
      <c r="H19" s="15">
        <v>4450.75</v>
      </c>
      <c r="I19" s="13">
        <v>1</v>
      </c>
      <c r="J19" s="13" t="s">
        <v>103</v>
      </c>
      <c r="K19" s="13"/>
      <c r="L19" s="12" t="s">
        <v>167</v>
      </c>
      <c r="M19" s="11"/>
      <c r="N19" s="12" t="s">
        <v>185</v>
      </c>
      <c r="O19" s="12" t="s">
        <v>186</v>
      </c>
      <c r="P19" s="24">
        <v>20151230</v>
      </c>
      <c r="Q19" s="11"/>
      <c r="R19" s="5" t="s">
        <v>97</v>
      </c>
      <c r="S19" s="9" t="s">
        <v>187</v>
      </c>
      <c r="T19" s="29" t="s">
        <v>99</v>
      </c>
      <c r="U19" s="29" t="s">
        <v>100</v>
      </c>
    </row>
    <row r="20" spans="1:21" x14ac:dyDescent="0.15">
      <c r="A20" s="11">
        <v>19</v>
      </c>
      <c r="B20" s="12" t="s">
        <v>127</v>
      </c>
      <c r="C20" s="12" t="s">
        <v>188</v>
      </c>
      <c r="D20" s="13" t="s">
        <v>129</v>
      </c>
      <c r="E20" s="11"/>
      <c r="F20" s="15">
        <v>4193.67</v>
      </c>
      <c r="G20" s="15">
        <v>125.81</v>
      </c>
      <c r="H20" s="15">
        <v>4067.86</v>
      </c>
      <c r="I20" s="13">
        <v>1</v>
      </c>
      <c r="J20" s="13" t="s">
        <v>103</v>
      </c>
      <c r="K20" s="13"/>
      <c r="L20" s="12" t="s">
        <v>135</v>
      </c>
      <c r="M20" s="11"/>
      <c r="N20" s="12" t="s">
        <v>189</v>
      </c>
      <c r="O20" s="12" t="s">
        <v>190</v>
      </c>
      <c r="P20" s="24">
        <v>20160330</v>
      </c>
      <c r="Q20" s="11"/>
      <c r="R20" s="5" t="s">
        <v>97</v>
      </c>
      <c r="S20" s="9" t="s">
        <v>191</v>
      </c>
      <c r="T20" s="29" t="s">
        <v>99</v>
      </c>
      <c r="U20" s="29" t="s">
        <v>100</v>
      </c>
    </row>
    <row r="21" spans="1:21" x14ac:dyDescent="0.15">
      <c r="A21" s="11">
        <v>20</v>
      </c>
      <c r="B21" s="12" t="s">
        <v>127</v>
      </c>
      <c r="C21" s="12" t="s">
        <v>192</v>
      </c>
      <c r="D21" s="13" t="s">
        <v>24</v>
      </c>
      <c r="E21" s="11"/>
      <c r="F21" s="15">
        <v>1711.63</v>
      </c>
      <c r="G21" s="15">
        <v>51.35</v>
      </c>
      <c r="H21" s="15">
        <v>1660.28</v>
      </c>
      <c r="I21" s="13">
        <v>1</v>
      </c>
      <c r="J21" s="13" t="s">
        <v>110</v>
      </c>
      <c r="K21" s="13"/>
      <c r="L21" s="12" t="s">
        <v>144</v>
      </c>
      <c r="M21" s="11"/>
      <c r="N21" s="12" t="s">
        <v>193</v>
      </c>
      <c r="O21" s="12" t="s">
        <v>194</v>
      </c>
      <c r="P21" s="24">
        <v>20151031</v>
      </c>
      <c r="Q21" s="11"/>
      <c r="R21" s="5" t="s">
        <v>97</v>
      </c>
      <c r="S21" s="9" t="s">
        <v>195</v>
      </c>
      <c r="T21" s="29" t="s">
        <v>99</v>
      </c>
      <c r="U21" s="29" t="s">
        <v>100</v>
      </c>
    </row>
    <row r="22" spans="1:21" x14ac:dyDescent="0.15">
      <c r="A22" s="11">
        <v>21</v>
      </c>
      <c r="B22" s="12" t="s">
        <v>127</v>
      </c>
      <c r="C22" s="12" t="s">
        <v>196</v>
      </c>
      <c r="D22" s="13" t="s">
        <v>129</v>
      </c>
      <c r="E22" s="11"/>
      <c r="F22" s="15">
        <v>5461.1</v>
      </c>
      <c r="G22" s="15">
        <v>163.83000000000001</v>
      </c>
      <c r="H22" s="15">
        <v>5297.27</v>
      </c>
      <c r="I22" s="13">
        <v>1</v>
      </c>
      <c r="J22" s="13" t="s">
        <v>110</v>
      </c>
      <c r="K22" s="11"/>
      <c r="L22" s="12" t="s">
        <v>154</v>
      </c>
      <c r="M22" s="11"/>
      <c r="N22" s="12" t="s">
        <v>197</v>
      </c>
      <c r="O22" s="12" t="s">
        <v>198</v>
      </c>
      <c r="P22" s="24">
        <v>20150429</v>
      </c>
      <c r="Q22" s="11"/>
      <c r="R22" s="5" t="s">
        <v>97</v>
      </c>
      <c r="S22" s="9" t="s">
        <v>199</v>
      </c>
      <c r="T22" s="29" t="s">
        <v>99</v>
      </c>
      <c r="U22" s="29" t="s">
        <v>100</v>
      </c>
    </row>
    <row r="23" spans="1:21" x14ac:dyDescent="0.15">
      <c r="A23" s="11">
        <v>22</v>
      </c>
      <c r="B23" s="12" t="s">
        <v>127</v>
      </c>
      <c r="C23" s="12" t="s">
        <v>200</v>
      </c>
      <c r="D23" s="13" t="s">
        <v>129</v>
      </c>
      <c r="E23" s="11"/>
      <c r="F23" s="15">
        <v>2895.41</v>
      </c>
      <c r="G23" s="15">
        <v>86.86</v>
      </c>
      <c r="H23" s="15">
        <v>2808.55</v>
      </c>
      <c r="I23" s="13">
        <v>1</v>
      </c>
      <c r="J23" s="13" t="s">
        <v>103</v>
      </c>
      <c r="K23" s="11"/>
      <c r="L23" s="12" t="s">
        <v>130</v>
      </c>
      <c r="M23" s="11"/>
      <c r="N23" s="12" t="s">
        <v>201</v>
      </c>
      <c r="O23" s="12" t="s">
        <v>202</v>
      </c>
      <c r="P23" s="24">
        <v>20170313</v>
      </c>
      <c r="Q23" s="11"/>
      <c r="R23" s="5" t="s">
        <v>97</v>
      </c>
      <c r="S23" s="9" t="s">
        <v>203</v>
      </c>
      <c r="T23" s="29" t="s">
        <v>99</v>
      </c>
      <c r="U23" s="29" t="s">
        <v>100</v>
      </c>
    </row>
    <row r="24" spans="1:21" x14ac:dyDescent="0.15">
      <c r="A24" s="11">
        <v>23</v>
      </c>
      <c r="B24" s="12" t="s">
        <v>127</v>
      </c>
      <c r="C24" s="12" t="s">
        <v>204</v>
      </c>
      <c r="D24" s="13" t="s">
        <v>129</v>
      </c>
      <c r="E24" s="11"/>
      <c r="F24" s="15">
        <v>3604.32</v>
      </c>
      <c r="G24" s="15">
        <v>108.13</v>
      </c>
      <c r="H24" s="15">
        <v>3496.19</v>
      </c>
      <c r="I24" s="13">
        <v>1</v>
      </c>
      <c r="J24" s="13" t="s">
        <v>103</v>
      </c>
      <c r="K24" s="13"/>
      <c r="L24" s="12" t="s">
        <v>130</v>
      </c>
      <c r="M24" s="11"/>
      <c r="N24" s="12" t="s">
        <v>205</v>
      </c>
      <c r="O24" s="12" t="s">
        <v>206</v>
      </c>
      <c r="P24" s="24">
        <v>20170906</v>
      </c>
      <c r="Q24" s="11"/>
      <c r="R24" s="5" t="s">
        <v>97</v>
      </c>
      <c r="S24" s="9" t="s">
        <v>207</v>
      </c>
      <c r="T24" s="29" t="s">
        <v>99</v>
      </c>
      <c r="U24" s="29" t="s">
        <v>100</v>
      </c>
    </row>
    <row r="25" spans="1:21" x14ac:dyDescent="0.15">
      <c r="A25" s="11">
        <v>24</v>
      </c>
      <c r="B25" s="12" t="s">
        <v>90</v>
      </c>
      <c r="C25" s="12" t="s">
        <v>208</v>
      </c>
      <c r="D25" s="13" t="s">
        <v>109</v>
      </c>
      <c r="E25" s="11"/>
      <c r="F25" s="15">
        <v>4519.79</v>
      </c>
      <c r="G25" s="15">
        <v>135.59</v>
      </c>
      <c r="H25" s="15">
        <v>4384.2</v>
      </c>
      <c r="I25" s="13">
        <v>1</v>
      </c>
      <c r="J25" s="13" t="s">
        <v>117</v>
      </c>
      <c r="K25" s="13" t="s">
        <v>111</v>
      </c>
      <c r="L25" s="12" t="s">
        <v>209</v>
      </c>
      <c r="M25" s="11"/>
      <c r="N25" s="12" t="s">
        <v>210</v>
      </c>
      <c r="O25" s="12" t="s">
        <v>211</v>
      </c>
      <c r="P25" s="24">
        <v>20170823</v>
      </c>
      <c r="Q25" s="22" t="s">
        <v>69</v>
      </c>
      <c r="R25" s="5" t="s">
        <v>97</v>
      </c>
      <c r="S25" s="9" t="s">
        <v>212</v>
      </c>
      <c r="T25" s="29" t="s">
        <v>99</v>
      </c>
      <c r="U25" s="29" t="s">
        <v>100</v>
      </c>
    </row>
    <row r="26" spans="1:21" x14ac:dyDescent="0.15">
      <c r="A26" s="11">
        <v>25</v>
      </c>
      <c r="B26" s="12" t="s">
        <v>148</v>
      </c>
      <c r="C26" s="12" t="s">
        <v>213</v>
      </c>
      <c r="D26" s="13" t="s">
        <v>109</v>
      </c>
      <c r="E26" s="11"/>
      <c r="F26" s="15">
        <v>840</v>
      </c>
      <c r="G26" s="15">
        <v>25.2</v>
      </c>
      <c r="H26" s="15">
        <v>814.8</v>
      </c>
      <c r="I26" s="13">
        <v>1</v>
      </c>
      <c r="J26" s="13" t="s">
        <v>110</v>
      </c>
      <c r="K26" s="13" t="s">
        <v>111</v>
      </c>
      <c r="L26" s="12" t="s">
        <v>112</v>
      </c>
      <c r="M26" s="11"/>
      <c r="N26" s="12" t="s">
        <v>214</v>
      </c>
      <c r="O26" s="12" t="s">
        <v>215</v>
      </c>
      <c r="P26" s="25">
        <v>42308</v>
      </c>
      <c r="Q26" s="11" t="s">
        <v>216</v>
      </c>
      <c r="R26" s="5" t="s">
        <v>97</v>
      </c>
      <c r="S26" s="9" t="s">
        <v>217</v>
      </c>
      <c r="T26" s="29" t="s">
        <v>99</v>
      </c>
      <c r="U26" s="29" t="s">
        <v>100</v>
      </c>
    </row>
    <row r="27" spans="1:21" x14ac:dyDescent="0.15">
      <c r="A27" s="11">
        <v>26</v>
      </c>
      <c r="B27" s="12" t="s">
        <v>148</v>
      </c>
      <c r="C27" s="12" t="s">
        <v>218</v>
      </c>
      <c r="D27" s="13" t="s">
        <v>109</v>
      </c>
      <c r="E27" s="11"/>
      <c r="F27" s="15">
        <v>2847.5</v>
      </c>
      <c r="G27" s="15">
        <v>85.43</v>
      </c>
      <c r="H27" s="15">
        <v>2762.07</v>
      </c>
      <c r="I27" s="13">
        <v>1</v>
      </c>
      <c r="J27" s="13" t="s">
        <v>110</v>
      </c>
      <c r="K27" s="13" t="s">
        <v>111</v>
      </c>
      <c r="L27" s="12" t="s">
        <v>112</v>
      </c>
      <c r="M27" s="11"/>
      <c r="N27" s="12" t="s">
        <v>219</v>
      </c>
      <c r="O27" s="12" t="s">
        <v>220</v>
      </c>
      <c r="P27" s="25">
        <v>42308</v>
      </c>
      <c r="Q27" s="11" t="s">
        <v>216</v>
      </c>
      <c r="R27" s="5" t="s">
        <v>97</v>
      </c>
      <c r="S27" s="9" t="s">
        <v>221</v>
      </c>
      <c r="T27" s="29" t="s">
        <v>99</v>
      </c>
      <c r="U27" s="29" t="s">
        <v>100</v>
      </c>
    </row>
    <row r="28" spans="1:21" x14ac:dyDescent="0.15">
      <c r="A28" s="11">
        <v>27</v>
      </c>
      <c r="B28" s="12" t="s">
        <v>148</v>
      </c>
      <c r="C28" s="12" t="s">
        <v>222</v>
      </c>
      <c r="D28" s="12" t="s">
        <v>223</v>
      </c>
      <c r="E28" s="11"/>
      <c r="F28" s="15">
        <v>4117.7299999999996</v>
      </c>
      <c r="G28" s="15">
        <v>123.53</v>
      </c>
      <c r="H28" s="15">
        <v>3994.2</v>
      </c>
      <c r="I28" s="15">
        <v>1</v>
      </c>
      <c r="J28" s="11" t="s">
        <v>117</v>
      </c>
      <c r="K28" s="13" t="s">
        <v>224</v>
      </c>
      <c r="L28" s="12" t="s">
        <v>225</v>
      </c>
      <c r="M28" s="11"/>
      <c r="N28" s="12" t="s">
        <v>226</v>
      </c>
      <c r="O28" s="12" t="s">
        <v>227</v>
      </c>
      <c r="P28" s="25">
        <v>42308</v>
      </c>
      <c r="Q28" s="11" t="s">
        <v>216</v>
      </c>
      <c r="R28" s="5" t="s">
        <v>97</v>
      </c>
      <c r="S28" s="9" t="s">
        <v>228</v>
      </c>
      <c r="T28" s="29" t="s">
        <v>99</v>
      </c>
      <c r="U28" s="29" t="s">
        <v>100</v>
      </c>
    </row>
    <row r="29" spans="1:21" x14ac:dyDescent="0.15">
      <c r="A29" s="11">
        <v>28</v>
      </c>
      <c r="B29" s="12" t="s">
        <v>148</v>
      </c>
      <c r="C29" s="12" t="s">
        <v>229</v>
      </c>
      <c r="D29" s="12" t="s">
        <v>230</v>
      </c>
      <c r="E29" s="11"/>
      <c r="F29" s="15">
        <v>162</v>
      </c>
      <c r="G29" s="15">
        <v>4.8600000000000003</v>
      </c>
      <c r="H29" s="15">
        <v>157.13999999999999</v>
      </c>
      <c r="I29" s="13">
        <v>1</v>
      </c>
      <c r="J29" s="13" t="s">
        <v>110</v>
      </c>
      <c r="K29" s="13" t="s">
        <v>111</v>
      </c>
      <c r="L29" s="12" t="s">
        <v>231</v>
      </c>
      <c r="M29" s="11"/>
      <c r="N29" s="12" t="s">
        <v>232</v>
      </c>
      <c r="O29" s="12" t="s">
        <v>233</v>
      </c>
      <c r="P29" s="25">
        <v>42308</v>
      </c>
      <c r="Q29" s="11" t="s">
        <v>216</v>
      </c>
      <c r="R29" s="5" t="s">
        <v>97</v>
      </c>
      <c r="S29" s="9" t="s">
        <v>234</v>
      </c>
      <c r="T29" s="29" t="s">
        <v>99</v>
      </c>
      <c r="U29" s="29" t="s">
        <v>100</v>
      </c>
    </row>
    <row r="30" spans="1:21" x14ac:dyDescent="0.15">
      <c r="A30" s="11">
        <v>29</v>
      </c>
      <c r="B30" s="12" t="s">
        <v>148</v>
      </c>
      <c r="C30" s="12" t="s">
        <v>235</v>
      </c>
      <c r="D30" s="12" t="s">
        <v>230</v>
      </c>
      <c r="E30" s="11"/>
      <c r="F30" s="15">
        <v>7406.62</v>
      </c>
      <c r="G30" s="15">
        <v>222.2</v>
      </c>
      <c r="H30" s="15">
        <v>7184.42</v>
      </c>
      <c r="I30" s="13">
        <v>1</v>
      </c>
      <c r="J30" s="13" t="s">
        <v>117</v>
      </c>
      <c r="K30" s="13" t="s">
        <v>111</v>
      </c>
      <c r="L30" s="12" t="s">
        <v>236</v>
      </c>
      <c r="M30" s="11"/>
      <c r="N30" s="12" t="s">
        <v>237</v>
      </c>
      <c r="O30" s="12" t="s">
        <v>238</v>
      </c>
      <c r="P30" s="25">
        <v>42122</v>
      </c>
      <c r="Q30" s="11" t="s">
        <v>216</v>
      </c>
      <c r="R30" s="5" t="s">
        <v>97</v>
      </c>
      <c r="S30" s="9" t="s">
        <v>239</v>
      </c>
      <c r="T30" s="29" t="s">
        <v>99</v>
      </c>
      <c r="U30" s="29" t="s">
        <v>100</v>
      </c>
    </row>
    <row r="31" spans="1:21" x14ac:dyDescent="0.15">
      <c r="A31" s="11">
        <v>30</v>
      </c>
      <c r="B31" s="12" t="s">
        <v>148</v>
      </c>
      <c r="C31" s="12" t="s">
        <v>240</v>
      </c>
      <c r="D31" s="12" t="s">
        <v>230</v>
      </c>
      <c r="E31" s="11"/>
      <c r="F31" s="15">
        <v>257.5</v>
      </c>
      <c r="G31" s="15">
        <v>7.73</v>
      </c>
      <c r="H31" s="15">
        <v>249.77</v>
      </c>
      <c r="I31" s="13">
        <v>1</v>
      </c>
      <c r="J31" s="13" t="s">
        <v>110</v>
      </c>
      <c r="K31" s="13" t="s">
        <v>111</v>
      </c>
      <c r="L31" s="12" t="s">
        <v>231</v>
      </c>
      <c r="M31" s="11"/>
      <c r="N31" s="12" t="s">
        <v>241</v>
      </c>
      <c r="O31" s="12" t="s">
        <v>242</v>
      </c>
      <c r="P31" s="25">
        <v>42308</v>
      </c>
      <c r="Q31" s="22" t="s">
        <v>69</v>
      </c>
      <c r="R31" s="5" t="s">
        <v>97</v>
      </c>
      <c r="S31" s="9" t="s">
        <v>243</v>
      </c>
      <c r="T31" s="29" t="s">
        <v>99</v>
      </c>
      <c r="U31" s="29" t="s">
        <v>100</v>
      </c>
    </row>
    <row r="32" spans="1:21" x14ac:dyDescent="0.15">
      <c r="A32" s="11">
        <v>31</v>
      </c>
      <c r="B32" s="12" t="s">
        <v>148</v>
      </c>
      <c r="C32" s="12" t="s">
        <v>244</v>
      </c>
      <c r="D32" s="12" t="s">
        <v>230</v>
      </c>
      <c r="E32" s="11"/>
      <c r="F32" s="15">
        <v>4618.59</v>
      </c>
      <c r="G32" s="15">
        <v>138.56</v>
      </c>
      <c r="H32" s="15">
        <v>4480.03</v>
      </c>
      <c r="I32" s="13">
        <v>1</v>
      </c>
      <c r="J32" s="13" t="s">
        <v>110</v>
      </c>
      <c r="K32" s="13" t="s">
        <v>111</v>
      </c>
      <c r="L32" s="12" t="s">
        <v>112</v>
      </c>
      <c r="M32" s="11"/>
      <c r="N32" s="12" t="s">
        <v>245</v>
      </c>
      <c r="O32" s="12" t="s">
        <v>246</v>
      </c>
      <c r="P32" s="25">
        <v>42308</v>
      </c>
      <c r="Q32" s="22" t="s">
        <v>69</v>
      </c>
      <c r="R32" s="5" t="s">
        <v>97</v>
      </c>
      <c r="S32" s="9" t="s">
        <v>247</v>
      </c>
      <c r="T32" s="29" t="s">
        <v>99</v>
      </c>
      <c r="U32" s="29" t="s">
        <v>100</v>
      </c>
    </row>
    <row r="33" spans="1:22" x14ac:dyDescent="0.15">
      <c r="A33" s="11">
        <v>32</v>
      </c>
      <c r="B33" s="12" t="s">
        <v>127</v>
      </c>
      <c r="C33" s="12" t="s">
        <v>248</v>
      </c>
      <c r="D33" s="12" t="s">
        <v>24</v>
      </c>
      <c r="E33" s="11"/>
      <c r="F33" s="15">
        <v>7233.91</v>
      </c>
      <c r="G33" s="15">
        <v>217.02</v>
      </c>
      <c r="H33" s="15">
        <v>7016.89</v>
      </c>
      <c r="I33" s="13">
        <v>1</v>
      </c>
      <c r="J33" s="13" t="s">
        <v>110</v>
      </c>
      <c r="K33" s="11"/>
      <c r="L33" s="12" t="s">
        <v>144</v>
      </c>
      <c r="M33" s="11"/>
      <c r="N33" s="12" t="s">
        <v>249</v>
      </c>
      <c r="O33" s="12" t="s">
        <v>250</v>
      </c>
      <c r="P33" s="24">
        <v>20151031</v>
      </c>
      <c r="Q33" s="11"/>
      <c r="R33" s="5" t="s">
        <v>97</v>
      </c>
      <c r="S33" s="9" t="s">
        <v>251</v>
      </c>
      <c r="T33" s="29" t="s">
        <v>99</v>
      </c>
      <c r="U33" s="29" t="s">
        <v>100</v>
      </c>
    </row>
    <row r="34" spans="1:22" x14ac:dyDescent="0.15">
      <c r="A34" s="11">
        <v>33</v>
      </c>
      <c r="B34" s="12" t="s">
        <v>127</v>
      </c>
      <c r="C34" s="12" t="s">
        <v>252</v>
      </c>
      <c r="D34" s="12" t="s">
        <v>32</v>
      </c>
      <c r="E34" s="11"/>
      <c r="F34" s="15">
        <v>4620.58</v>
      </c>
      <c r="G34" s="15">
        <v>138.62</v>
      </c>
      <c r="H34" s="15">
        <v>4481.96</v>
      </c>
      <c r="I34" s="13">
        <v>1</v>
      </c>
      <c r="J34" s="13" t="s">
        <v>110</v>
      </c>
      <c r="K34" s="11"/>
      <c r="L34" s="12" t="s">
        <v>253</v>
      </c>
      <c r="M34" s="11"/>
      <c r="N34" s="12" t="s">
        <v>254</v>
      </c>
      <c r="O34" s="12" t="s">
        <v>255</v>
      </c>
      <c r="P34" s="24">
        <v>20151031</v>
      </c>
      <c r="Q34" s="11"/>
      <c r="R34" s="5" t="s">
        <v>97</v>
      </c>
      <c r="S34" s="9" t="s">
        <v>256</v>
      </c>
      <c r="T34" s="29" t="s">
        <v>99</v>
      </c>
      <c r="U34" s="29" t="s">
        <v>100</v>
      </c>
    </row>
    <row r="35" spans="1:22" x14ac:dyDescent="0.15">
      <c r="A35" s="11">
        <v>34</v>
      </c>
      <c r="B35" s="12" t="s">
        <v>127</v>
      </c>
      <c r="C35" s="12" t="s">
        <v>257</v>
      </c>
      <c r="D35" s="13" t="s">
        <v>129</v>
      </c>
      <c r="E35" s="11"/>
      <c r="F35" s="15">
        <v>3352.64</v>
      </c>
      <c r="G35" s="15">
        <v>100.58</v>
      </c>
      <c r="H35" s="15">
        <v>3252.06</v>
      </c>
      <c r="I35" s="13">
        <v>1</v>
      </c>
      <c r="J35" s="13" t="s">
        <v>103</v>
      </c>
      <c r="K35" s="11"/>
      <c r="L35" s="12" t="s">
        <v>258</v>
      </c>
      <c r="M35" s="11"/>
      <c r="N35" s="12" t="s">
        <v>259</v>
      </c>
      <c r="O35" s="12" t="s">
        <v>260</v>
      </c>
      <c r="P35" s="24">
        <v>20160429</v>
      </c>
      <c r="Q35" s="11"/>
      <c r="R35" s="5" t="s">
        <v>97</v>
      </c>
      <c r="S35" s="9" t="s">
        <v>261</v>
      </c>
      <c r="T35" s="29" t="s">
        <v>99</v>
      </c>
      <c r="U35" s="29" t="s">
        <v>100</v>
      </c>
    </row>
    <row r="36" spans="1:22" x14ac:dyDescent="0.15">
      <c r="A36" s="11">
        <v>35</v>
      </c>
      <c r="B36" s="12" t="s">
        <v>127</v>
      </c>
      <c r="C36" s="12" t="s">
        <v>262</v>
      </c>
      <c r="D36" s="13" t="s">
        <v>129</v>
      </c>
      <c r="E36" s="11"/>
      <c r="F36" s="15">
        <v>3781.52</v>
      </c>
      <c r="G36" s="15">
        <v>113.45</v>
      </c>
      <c r="H36" s="15">
        <v>3668.07</v>
      </c>
      <c r="I36" s="13">
        <v>1</v>
      </c>
      <c r="J36" s="13" t="s">
        <v>103</v>
      </c>
      <c r="K36" s="11"/>
      <c r="L36" s="12" t="s">
        <v>130</v>
      </c>
      <c r="M36" s="11"/>
      <c r="N36" s="12" t="s">
        <v>263</v>
      </c>
      <c r="O36" s="12" t="s">
        <v>264</v>
      </c>
      <c r="P36" s="24">
        <v>20171019</v>
      </c>
      <c r="Q36" s="11"/>
      <c r="R36" s="5" t="s">
        <v>97</v>
      </c>
      <c r="S36" s="9" t="s">
        <v>265</v>
      </c>
      <c r="T36" s="29" t="s">
        <v>99</v>
      </c>
      <c r="U36" s="29" t="s">
        <v>100</v>
      </c>
    </row>
    <row r="37" spans="1:22" x14ac:dyDescent="0.15">
      <c r="A37" s="11">
        <v>36</v>
      </c>
      <c r="B37" s="12" t="s">
        <v>266</v>
      </c>
      <c r="C37" s="12" t="s">
        <v>267</v>
      </c>
      <c r="D37" s="12" t="s">
        <v>32</v>
      </c>
      <c r="E37" s="11"/>
      <c r="F37" s="15">
        <v>7039.56</v>
      </c>
      <c r="G37" s="15">
        <v>211.19000000000099</v>
      </c>
      <c r="H37" s="15">
        <v>6828.37</v>
      </c>
      <c r="I37" s="13">
        <v>1</v>
      </c>
      <c r="J37" s="13" t="s">
        <v>26</v>
      </c>
      <c r="K37" s="11"/>
      <c r="L37" s="12" t="s">
        <v>268</v>
      </c>
      <c r="M37" s="11"/>
      <c r="N37" s="12" t="s">
        <v>269</v>
      </c>
      <c r="O37" s="12" t="s">
        <v>270</v>
      </c>
      <c r="P37" s="24">
        <v>20151031</v>
      </c>
      <c r="Q37" s="11"/>
      <c r="R37" s="5" t="s">
        <v>97</v>
      </c>
      <c r="S37" s="9" t="s">
        <v>271</v>
      </c>
      <c r="T37" s="29" t="s">
        <v>99</v>
      </c>
      <c r="U37" s="29" t="s">
        <v>100</v>
      </c>
    </row>
    <row r="38" spans="1:22" x14ac:dyDescent="0.15">
      <c r="A38" s="11">
        <v>37</v>
      </c>
      <c r="B38" s="12" t="s">
        <v>148</v>
      </c>
      <c r="C38" s="12" t="s">
        <v>272</v>
      </c>
      <c r="D38" s="12" t="s">
        <v>230</v>
      </c>
      <c r="E38" s="11"/>
      <c r="F38" s="15">
        <v>5764.93</v>
      </c>
      <c r="G38" s="15">
        <v>172.95</v>
      </c>
      <c r="H38" s="15">
        <v>5591.98</v>
      </c>
      <c r="I38" s="13">
        <v>1</v>
      </c>
      <c r="J38" s="13" t="s">
        <v>117</v>
      </c>
      <c r="K38" s="13" t="s">
        <v>111</v>
      </c>
      <c r="L38" s="12" t="s">
        <v>273</v>
      </c>
      <c r="M38" s="11"/>
      <c r="N38" s="12" t="s">
        <v>274</v>
      </c>
      <c r="O38" s="12" t="s">
        <v>275</v>
      </c>
      <c r="P38" s="25">
        <v>42308</v>
      </c>
      <c r="Q38" s="22" t="s">
        <v>69</v>
      </c>
      <c r="R38" s="5" t="s">
        <v>97</v>
      </c>
      <c r="S38" s="9" t="s">
        <v>276</v>
      </c>
      <c r="T38" s="29" t="s">
        <v>99</v>
      </c>
      <c r="U38" s="29" t="s">
        <v>100</v>
      </c>
    </row>
    <row r="39" spans="1:22" x14ac:dyDescent="0.15">
      <c r="A39" s="11">
        <v>38</v>
      </c>
      <c r="B39" s="12" t="s">
        <v>127</v>
      </c>
      <c r="C39" s="12" t="s">
        <v>277</v>
      </c>
      <c r="D39" s="12" t="s">
        <v>230</v>
      </c>
      <c r="E39" s="11"/>
      <c r="F39" s="15">
        <v>1051.5999999999999</v>
      </c>
      <c r="G39" s="15">
        <v>31.55</v>
      </c>
      <c r="H39" s="15">
        <v>1020.05</v>
      </c>
      <c r="I39" s="13">
        <v>1</v>
      </c>
      <c r="J39" s="13" t="s">
        <v>110</v>
      </c>
      <c r="K39" s="13" t="s">
        <v>111</v>
      </c>
      <c r="L39" s="12" t="s">
        <v>231</v>
      </c>
      <c r="M39" s="11"/>
      <c r="N39" s="12" t="s">
        <v>278</v>
      </c>
      <c r="O39" s="12" t="s">
        <v>279</v>
      </c>
      <c r="P39" s="24">
        <v>20151031</v>
      </c>
      <c r="Q39" s="22" t="s">
        <v>69</v>
      </c>
      <c r="R39" s="5" t="s">
        <v>97</v>
      </c>
      <c r="S39" s="9" t="s">
        <v>280</v>
      </c>
      <c r="T39" s="29" t="s">
        <v>99</v>
      </c>
      <c r="U39" s="29" t="s">
        <v>100</v>
      </c>
    </row>
    <row r="40" spans="1:22" x14ac:dyDescent="0.15">
      <c r="A40" s="11">
        <v>39</v>
      </c>
      <c r="B40" s="12" t="s">
        <v>127</v>
      </c>
      <c r="C40" s="12" t="s">
        <v>281</v>
      </c>
      <c r="D40" s="12" t="s">
        <v>230</v>
      </c>
      <c r="E40" s="11"/>
      <c r="F40" s="15">
        <v>165</v>
      </c>
      <c r="G40" s="15">
        <v>4.95</v>
      </c>
      <c r="H40" s="15">
        <v>160.05000000000001</v>
      </c>
      <c r="I40" s="13">
        <v>1</v>
      </c>
      <c r="J40" s="13" t="s">
        <v>110</v>
      </c>
      <c r="K40" s="13" t="s">
        <v>111</v>
      </c>
      <c r="L40" s="12" t="s">
        <v>231</v>
      </c>
      <c r="M40" s="11"/>
      <c r="N40" s="12" t="s">
        <v>282</v>
      </c>
      <c r="O40" s="12" t="s">
        <v>283</v>
      </c>
      <c r="P40" s="24">
        <v>20151031</v>
      </c>
      <c r="Q40" s="22" t="s">
        <v>69</v>
      </c>
      <c r="R40" s="5" t="s">
        <v>97</v>
      </c>
      <c r="S40" s="9" t="s">
        <v>284</v>
      </c>
      <c r="T40" s="29" t="s">
        <v>99</v>
      </c>
      <c r="U40" s="29" t="s">
        <v>100</v>
      </c>
    </row>
    <row r="41" spans="1:22" x14ac:dyDescent="0.15">
      <c r="A41" s="11">
        <v>40</v>
      </c>
      <c r="B41" s="12" t="s">
        <v>101</v>
      </c>
      <c r="C41" s="12" t="s">
        <v>285</v>
      </c>
      <c r="D41" s="12" t="s">
        <v>230</v>
      </c>
      <c r="E41" s="11"/>
      <c r="F41" s="15">
        <v>1339</v>
      </c>
      <c r="G41" s="15">
        <v>40.17</v>
      </c>
      <c r="H41" s="15">
        <v>1298.83</v>
      </c>
      <c r="I41" s="13">
        <v>1</v>
      </c>
      <c r="J41" s="13" t="s">
        <v>110</v>
      </c>
      <c r="K41" s="13" t="s">
        <v>111</v>
      </c>
      <c r="L41" s="12" t="s">
        <v>286</v>
      </c>
      <c r="M41" s="11"/>
      <c r="N41" s="12" t="s">
        <v>287</v>
      </c>
      <c r="O41" s="12" t="s">
        <v>288</v>
      </c>
      <c r="P41" s="24">
        <v>20151031</v>
      </c>
      <c r="Q41" s="22" t="s">
        <v>69</v>
      </c>
      <c r="R41" s="5" t="s">
        <v>97</v>
      </c>
      <c r="S41" s="9" t="s">
        <v>289</v>
      </c>
      <c r="T41" s="29" t="s">
        <v>99</v>
      </c>
      <c r="U41" s="29" t="s">
        <v>100</v>
      </c>
    </row>
    <row r="42" spans="1:22" x14ac:dyDescent="0.15">
      <c r="A42" s="11">
        <v>41</v>
      </c>
      <c r="B42" s="12" t="s">
        <v>127</v>
      </c>
      <c r="C42" s="12" t="s">
        <v>290</v>
      </c>
      <c r="D42" s="12" t="s">
        <v>230</v>
      </c>
      <c r="E42" s="11"/>
      <c r="F42" s="15">
        <v>3886.4</v>
      </c>
      <c r="G42" s="15">
        <v>116.59</v>
      </c>
      <c r="H42" s="15">
        <v>3769.81</v>
      </c>
      <c r="I42" s="13">
        <v>1</v>
      </c>
      <c r="J42" s="13" t="s">
        <v>110</v>
      </c>
      <c r="K42" s="13" t="s">
        <v>111</v>
      </c>
      <c r="L42" s="12" t="s">
        <v>291</v>
      </c>
      <c r="M42" s="11"/>
      <c r="N42" s="12" t="s">
        <v>292</v>
      </c>
      <c r="O42" s="12" t="s">
        <v>293</v>
      </c>
      <c r="P42" s="24">
        <v>20151031</v>
      </c>
      <c r="Q42" s="22" t="s">
        <v>69</v>
      </c>
      <c r="R42" s="5" t="s">
        <v>97</v>
      </c>
      <c r="S42" s="9" t="s">
        <v>294</v>
      </c>
      <c r="T42" s="29" t="s">
        <v>99</v>
      </c>
      <c r="U42" s="29" t="s">
        <v>100</v>
      </c>
    </row>
    <row r="43" spans="1:22" x14ac:dyDescent="0.15">
      <c r="A43" s="11">
        <v>42</v>
      </c>
      <c r="B43" s="12" t="s">
        <v>127</v>
      </c>
      <c r="C43" s="12" t="s">
        <v>295</v>
      </c>
      <c r="D43" s="12" t="s">
        <v>230</v>
      </c>
      <c r="E43" s="11"/>
      <c r="F43" s="15">
        <v>6372.61</v>
      </c>
      <c r="G43" s="15">
        <v>191.18</v>
      </c>
      <c r="H43" s="15">
        <v>6181.43</v>
      </c>
      <c r="I43" s="13">
        <v>1</v>
      </c>
      <c r="J43" s="13" t="s">
        <v>117</v>
      </c>
      <c r="K43" s="13" t="s">
        <v>111</v>
      </c>
      <c r="L43" s="12" t="s">
        <v>209</v>
      </c>
      <c r="M43" s="11"/>
      <c r="N43" s="12" t="s">
        <v>292</v>
      </c>
      <c r="O43" s="12" t="s">
        <v>293</v>
      </c>
      <c r="P43" s="24">
        <v>20161027</v>
      </c>
      <c r="Q43" s="22" t="s">
        <v>69</v>
      </c>
      <c r="R43" s="5" t="s">
        <v>97</v>
      </c>
      <c r="S43" s="9" t="s">
        <v>296</v>
      </c>
      <c r="T43" s="29" t="s">
        <v>99</v>
      </c>
      <c r="U43" s="29" t="s">
        <v>100</v>
      </c>
    </row>
    <row r="44" spans="1:22" x14ac:dyDescent="0.15">
      <c r="A44" s="11">
        <v>43</v>
      </c>
      <c r="B44" s="12" t="s">
        <v>148</v>
      </c>
      <c r="C44" s="12" t="s">
        <v>297</v>
      </c>
      <c r="D44" s="12" t="s">
        <v>92</v>
      </c>
      <c r="E44" s="11"/>
      <c r="F44" s="15">
        <v>6375.63</v>
      </c>
      <c r="G44" s="15">
        <v>1222.02</v>
      </c>
      <c r="H44" s="15">
        <v>5153.6099999999997</v>
      </c>
      <c r="I44" s="13">
        <v>179</v>
      </c>
      <c r="J44" s="13" t="s">
        <v>93</v>
      </c>
      <c r="K44" s="26"/>
      <c r="L44" s="13" t="s">
        <v>94</v>
      </c>
      <c r="M44" s="11"/>
      <c r="N44" s="12" t="s">
        <v>298</v>
      </c>
      <c r="O44" s="12" t="s">
        <v>299</v>
      </c>
      <c r="P44" s="25">
        <v>42308</v>
      </c>
      <c r="Q44" s="11"/>
      <c r="R44" s="5" t="s">
        <v>97</v>
      </c>
      <c r="S44" s="9" t="s">
        <v>300</v>
      </c>
      <c r="T44" s="29" t="s">
        <v>99</v>
      </c>
      <c r="U44" s="29" t="s">
        <v>100</v>
      </c>
    </row>
    <row r="45" spans="1:22" x14ac:dyDescent="0.15">
      <c r="A45" s="11">
        <v>44</v>
      </c>
      <c r="B45" s="12" t="s">
        <v>148</v>
      </c>
      <c r="C45" s="12" t="s">
        <v>301</v>
      </c>
      <c r="D45" s="12" t="s">
        <v>92</v>
      </c>
      <c r="E45" s="11"/>
      <c r="F45" s="15">
        <v>3833.45</v>
      </c>
      <c r="G45" s="15">
        <v>734.73</v>
      </c>
      <c r="H45" s="15">
        <v>3098.72</v>
      </c>
      <c r="I45" s="13">
        <v>433</v>
      </c>
      <c r="J45" s="13" t="s">
        <v>93</v>
      </c>
      <c r="K45" s="26"/>
      <c r="L45" s="13" t="s">
        <v>94</v>
      </c>
      <c r="M45" s="11"/>
      <c r="N45" s="12" t="s">
        <v>193</v>
      </c>
      <c r="O45" s="12" t="s">
        <v>194</v>
      </c>
      <c r="P45" s="25">
        <v>42308</v>
      </c>
      <c r="Q45" s="11"/>
      <c r="R45" s="5" t="s">
        <v>97</v>
      </c>
      <c r="S45" s="9" t="s">
        <v>302</v>
      </c>
      <c r="T45" s="29" t="s">
        <v>99</v>
      </c>
      <c r="U45" s="29" t="s">
        <v>100</v>
      </c>
    </row>
    <row r="46" spans="1:22" x14ac:dyDescent="0.15">
      <c r="A46" s="11">
        <v>45</v>
      </c>
      <c r="B46" s="12" t="s">
        <v>148</v>
      </c>
      <c r="C46" s="12" t="s">
        <v>303</v>
      </c>
      <c r="D46" s="12" t="s">
        <v>92</v>
      </c>
      <c r="E46" s="11"/>
      <c r="F46" s="15">
        <v>5925.51</v>
      </c>
      <c r="G46" s="15">
        <v>2908.26</v>
      </c>
      <c r="H46" s="15">
        <v>3017.25</v>
      </c>
      <c r="I46" s="13">
        <v>275</v>
      </c>
      <c r="J46" s="13" t="s">
        <v>93</v>
      </c>
      <c r="K46" s="26"/>
      <c r="L46" s="13" t="s">
        <v>94</v>
      </c>
      <c r="M46" s="11"/>
      <c r="N46" s="12" t="s">
        <v>304</v>
      </c>
      <c r="O46" s="12" t="s">
        <v>305</v>
      </c>
      <c r="P46" s="25">
        <v>43409</v>
      </c>
      <c r="Q46" s="11"/>
      <c r="R46" s="5" t="s">
        <v>97</v>
      </c>
      <c r="S46" s="9" t="s">
        <v>306</v>
      </c>
      <c r="T46" s="29" t="s">
        <v>99</v>
      </c>
      <c r="U46" s="29" t="s">
        <v>100</v>
      </c>
    </row>
    <row r="47" spans="1:22" x14ac:dyDescent="0.15">
      <c r="A47" s="11">
        <v>46</v>
      </c>
      <c r="B47" s="12" t="s">
        <v>148</v>
      </c>
      <c r="C47" s="12" t="s">
        <v>307</v>
      </c>
      <c r="D47" s="12" t="s">
        <v>92</v>
      </c>
      <c r="E47" s="11"/>
      <c r="F47" s="15">
        <v>46235.99</v>
      </c>
      <c r="G47" s="15">
        <v>42354.78</v>
      </c>
      <c r="H47" s="15">
        <v>3881.21</v>
      </c>
      <c r="I47" s="13">
        <v>42</v>
      </c>
      <c r="J47" s="13" t="s">
        <v>93</v>
      </c>
      <c r="K47" s="26"/>
      <c r="L47" s="13" t="s">
        <v>94</v>
      </c>
      <c r="M47" s="11"/>
      <c r="N47" s="12" t="s">
        <v>308</v>
      </c>
      <c r="O47" s="12" t="s">
        <v>309</v>
      </c>
      <c r="P47" s="25">
        <v>44977</v>
      </c>
      <c r="Q47" s="11"/>
      <c r="R47" s="5" t="s">
        <v>97</v>
      </c>
      <c r="S47" s="9" t="s">
        <v>310</v>
      </c>
      <c r="T47" s="29" t="s">
        <v>99</v>
      </c>
      <c r="U47" s="29" t="s">
        <v>100</v>
      </c>
    </row>
    <row r="48" spans="1:22" ht="18" customHeight="1" x14ac:dyDescent="0.15">
      <c r="A48" s="11">
        <v>47</v>
      </c>
      <c r="B48" s="16" t="s">
        <v>311</v>
      </c>
      <c r="C48" s="17" t="s">
        <v>312</v>
      </c>
      <c r="D48" s="18" t="s">
        <v>313</v>
      </c>
      <c r="E48" s="19"/>
      <c r="F48" s="14">
        <v>3759.83</v>
      </c>
      <c r="G48" s="14">
        <v>112.79</v>
      </c>
      <c r="H48" s="14">
        <v>3647.04</v>
      </c>
      <c r="I48" s="13">
        <v>1</v>
      </c>
      <c r="J48" s="18" t="s">
        <v>117</v>
      </c>
      <c r="K48" s="18"/>
      <c r="L48" s="27" t="s">
        <v>314</v>
      </c>
      <c r="M48" s="18"/>
      <c r="N48" s="18" t="s">
        <v>315</v>
      </c>
      <c r="O48" s="18" t="s">
        <v>316</v>
      </c>
      <c r="P48" s="18">
        <v>20160630</v>
      </c>
      <c r="Q48" s="18"/>
      <c r="R48" s="30" t="s">
        <v>317</v>
      </c>
      <c r="S48" s="31" t="s">
        <v>318</v>
      </c>
      <c r="T48" s="32" t="s">
        <v>99</v>
      </c>
      <c r="U48" s="32" t="s">
        <v>100</v>
      </c>
      <c r="V48" s="30"/>
    </row>
    <row r="49" spans="1:22" ht="18" customHeight="1" x14ac:dyDescent="0.15">
      <c r="A49" s="11">
        <v>48</v>
      </c>
      <c r="B49" s="16" t="s">
        <v>101</v>
      </c>
      <c r="C49" s="17" t="s">
        <v>319</v>
      </c>
      <c r="D49" s="18" t="s">
        <v>313</v>
      </c>
      <c r="E49" s="19"/>
      <c r="F49" s="14">
        <v>4247.01</v>
      </c>
      <c r="G49" s="14">
        <v>127.41</v>
      </c>
      <c r="H49" s="14">
        <v>4119.6000000000004</v>
      </c>
      <c r="I49" s="13">
        <v>1</v>
      </c>
      <c r="J49" s="18" t="s">
        <v>117</v>
      </c>
      <c r="K49" s="18"/>
      <c r="L49" s="27" t="s">
        <v>320</v>
      </c>
      <c r="M49" s="18"/>
      <c r="N49" s="18" t="s">
        <v>315</v>
      </c>
      <c r="O49" s="18" t="s">
        <v>316</v>
      </c>
      <c r="P49" s="18">
        <v>20171230</v>
      </c>
      <c r="Q49" s="18"/>
      <c r="R49" s="30" t="s">
        <v>317</v>
      </c>
      <c r="S49" s="31" t="s">
        <v>318</v>
      </c>
      <c r="T49" s="32" t="s">
        <v>99</v>
      </c>
      <c r="U49" s="32" t="s">
        <v>100</v>
      </c>
      <c r="V49" s="30"/>
    </row>
    <row r="50" spans="1:22" ht="18" customHeight="1" x14ac:dyDescent="0.15">
      <c r="A50" s="11">
        <v>49</v>
      </c>
      <c r="B50" s="16" t="s">
        <v>101</v>
      </c>
      <c r="C50" s="17" t="s">
        <v>321</v>
      </c>
      <c r="D50" s="18" t="s">
        <v>154</v>
      </c>
      <c r="E50" s="19"/>
      <c r="F50" s="14">
        <v>2599.1799999999998</v>
      </c>
      <c r="G50" s="14">
        <v>953.35</v>
      </c>
      <c r="H50" s="14">
        <v>1645.83</v>
      </c>
      <c r="I50" s="13">
        <v>1</v>
      </c>
      <c r="J50" s="18" t="s">
        <v>103</v>
      </c>
      <c r="K50" s="18"/>
      <c r="L50" s="27" t="s">
        <v>130</v>
      </c>
      <c r="M50" s="18"/>
      <c r="N50" s="18" t="s">
        <v>322</v>
      </c>
      <c r="O50" s="18" t="s">
        <v>323</v>
      </c>
      <c r="P50" s="18">
        <v>20191108</v>
      </c>
      <c r="Q50" s="18"/>
      <c r="R50" s="30" t="s">
        <v>317</v>
      </c>
      <c r="S50" s="31" t="s">
        <v>318</v>
      </c>
      <c r="T50" s="32" t="s">
        <v>99</v>
      </c>
      <c r="U50" s="32" t="s">
        <v>100</v>
      </c>
      <c r="V50" s="30"/>
    </row>
    <row r="51" spans="1:22" ht="18" customHeight="1" x14ac:dyDescent="0.15">
      <c r="A51" s="11">
        <v>50</v>
      </c>
      <c r="B51" s="16" t="s">
        <v>311</v>
      </c>
      <c r="C51" s="17" t="s">
        <v>324</v>
      </c>
      <c r="D51" s="18" t="s">
        <v>325</v>
      </c>
      <c r="E51" s="19"/>
      <c r="F51" s="14">
        <v>1635.44</v>
      </c>
      <c r="G51" s="14">
        <v>423.65</v>
      </c>
      <c r="H51" s="14">
        <v>1211.79</v>
      </c>
      <c r="I51" s="13">
        <v>1</v>
      </c>
      <c r="J51" s="18" t="s">
        <v>110</v>
      </c>
      <c r="K51" s="18"/>
      <c r="L51" s="27" t="s">
        <v>326</v>
      </c>
      <c r="M51" s="18"/>
      <c r="N51" s="18" t="s">
        <v>327</v>
      </c>
      <c r="O51" s="18" t="s">
        <v>328</v>
      </c>
      <c r="P51" s="18">
        <v>20190110</v>
      </c>
      <c r="Q51" s="18"/>
      <c r="R51" s="30" t="s">
        <v>317</v>
      </c>
      <c r="S51" s="31" t="s">
        <v>318</v>
      </c>
      <c r="T51" s="32" t="s">
        <v>99</v>
      </c>
      <c r="U51" s="32" t="s">
        <v>100</v>
      </c>
      <c r="V51" s="30"/>
    </row>
    <row r="52" spans="1:22" ht="18" customHeight="1" x14ac:dyDescent="0.15">
      <c r="A52" s="11">
        <v>51</v>
      </c>
      <c r="B52" s="16" t="s">
        <v>101</v>
      </c>
      <c r="C52" s="17" t="s">
        <v>329</v>
      </c>
      <c r="D52" s="18" t="s">
        <v>330</v>
      </c>
      <c r="E52" s="19"/>
      <c r="F52" s="14">
        <v>3695.6</v>
      </c>
      <c r="G52" s="14">
        <v>110.87</v>
      </c>
      <c r="H52" s="14">
        <v>3584.73</v>
      </c>
      <c r="I52" s="13">
        <v>1</v>
      </c>
      <c r="J52" s="18" t="s">
        <v>117</v>
      </c>
      <c r="K52" s="18" t="s">
        <v>111</v>
      </c>
      <c r="L52" s="27" t="s">
        <v>209</v>
      </c>
      <c r="M52" s="18"/>
      <c r="N52" s="18" t="s">
        <v>331</v>
      </c>
      <c r="O52" s="18" t="s">
        <v>332</v>
      </c>
      <c r="P52" s="18">
        <v>20170817</v>
      </c>
      <c r="Q52" s="18" t="s">
        <v>42</v>
      </c>
      <c r="R52" s="30" t="s">
        <v>317</v>
      </c>
      <c r="S52" s="31" t="s">
        <v>318</v>
      </c>
      <c r="T52" s="32" t="s">
        <v>99</v>
      </c>
      <c r="U52" s="32" t="s">
        <v>100</v>
      </c>
      <c r="V52" s="30"/>
    </row>
    <row r="53" spans="1:22" ht="18" customHeight="1" x14ac:dyDescent="0.15">
      <c r="A53" s="11">
        <v>52</v>
      </c>
      <c r="B53" s="16" t="s">
        <v>101</v>
      </c>
      <c r="C53" s="17" t="s">
        <v>333</v>
      </c>
      <c r="D53" s="18" t="s">
        <v>334</v>
      </c>
      <c r="E53" s="19"/>
      <c r="F53" s="14">
        <v>4200.1099999999997</v>
      </c>
      <c r="G53" s="14">
        <v>126</v>
      </c>
      <c r="H53" s="14">
        <v>4074.11</v>
      </c>
      <c r="I53" s="13">
        <v>1</v>
      </c>
      <c r="J53" s="18" t="s">
        <v>117</v>
      </c>
      <c r="K53" s="18" t="s">
        <v>224</v>
      </c>
      <c r="L53" s="27" t="s">
        <v>335</v>
      </c>
      <c r="M53" s="18"/>
      <c r="N53" s="18" t="s">
        <v>336</v>
      </c>
      <c r="O53" s="18" t="s">
        <v>337</v>
      </c>
      <c r="P53" s="18">
        <v>20170527</v>
      </c>
      <c r="Q53" s="18" t="s">
        <v>338</v>
      </c>
      <c r="R53" s="30" t="s">
        <v>317</v>
      </c>
      <c r="S53" s="31" t="s">
        <v>318</v>
      </c>
      <c r="T53" s="32" t="s">
        <v>99</v>
      </c>
      <c r="U53" s="32" t="s">
        <v>100</v>
      </c>
      <c r="V53" s="30"/>
    </row>
    <row r="54" spans="1:22" ht="18" customHeight="1" x14ac:dyDescent="0.15">
      <c r="A54" s="11">
        <v>53</v>
      </c>
      <c r="B54" s="16" t="s">
        <v>101</v>
      </c>
      <c r="C54" s="17" t="s">
        <v>339</v>
      </c>
      <c r="D54" s="18" t="s">
        <v>340</v>
      </c>
      <c r="E54" s="19"/>
      <c r="F54" s="14">
        <v>7904.33</v>
      </c>
      <c r="G54" s="14">
        <v>3748.48</v>
      </c>
      <c r="H54" s="14">
        <v>4155.8500000000004</v>
      </c>
      <c r="I54" s="13">
        <v>1</v>
      </c>
      <c r="J54" s="18" t="s">
        <v>117</v>
      </c>
      <c r="K54" s="18"/>
      <c r="L54" s="27" t="s">
        <v>341</v>
      </c>
      <c r="M54" s="18"/>
      <c r="N54" s="18" t="s">
        <v>342</v>
      </c>
      <c r="O54" s="18" t="s">
        <v>343</v>
      </c>
      <c r="P54" s="18">
        <v>20200716</v>
      </c>
      <c r="Q54" s="18"/>
      <c r="R54" s="30" t="s">
        <v>317</v>
      </c>
      <c r="S54" s="31" t="s">
        <v>318</v>
      </c>
      <c r="T54" s="32" t="s">
        <v>99</v>
      </c>
      <c r="U54" s="32" t="s">
        <v>100</v>
      </c>
      <c r="V54" s="30"/>
    </row>
    <row r="55" spans="1:22" ht="18" customHeight="1" x14ac:dyDescent="0.15">
      <c r="A55" s="11">
        <v>54</v>
      </c>
      <c r="B55" s="16" t="s">
        <v>311</v>
      </c>
      <c r="C55" s="17" t="s">
        <v>344</v>
      </c>
      <c r="D55" s="18" t="s">
        <v>345</v>
      </c>
      <c r="E55" s="19"/>
      <c r="F55" s="14">
        <v>2599.88</v>
      </c>
      <c r="G55" s="14">
        <v>78</v>
      </c>
      <c r="H55" s="14">
        <v>2521.88</v>
      </c>
      <c r="I55" s="13">
        <v>1</v>
      </c>
      <c r="J55" s="18" t="s">
        <v>110</v>
      </c>
      <c r="K55" s="18"/>
      <c r="L55" s="27" t="s">
        <v>346</v>
      </c>
      <c r="M55" s="18"/>
      <c r="N55" s="18" t="s">
        <v>347</v>
      </c>
      <c r="O55" s="18" t="s">
        <v>348</v>
      </c>
      <c r="P55" s="18">
        <v>20170704</v>
      </c>
      <c r="Q55" s="18"/>
      <c r="R55" s="30" t="s">
        <v>317</v>
      </c>
      <c r="S55" s="31" t="s">
        <v>318</v>
      </c>
      <c r="T55" s="32" t="s">
        <v>99</v>
      </c>
      <c r="U55" s="32" t="s">
        <v>100</v>
      </c>
      <c r="V55" s="30"/>
    </row>
    <row r="56" spans="1:22" ht="18" customHeight="1" x14ac:dyDescent="0.15">
      <c r="A56" s="11">
        <v>55</v>
      </c>
      <c r="B56" s="16" t="s">
        <v>311</v>
      </c>
      <c r="C56" s="17" t="s">
        <v>349</v>
      </c>
      <c r="D56" s="18" t="s">
        <v>345</v>
      </c>
      <c r="E56" s="19"/>
      <c r="F56" s="14">
        <v>2599.88</v>
      </c>
      <c r="G56" s="14">
        <v>78</v>
      </c>
      <c r="H56" s="14">
        <v>2521.88</v>
      </c>
      <c r="I56" s="13">
        <v>1</v>
      </c>
      <c r="J56" s="18" t="s">
        <v>110</v>
      </c>
      <c r="K56" s="18"/>
      <c r="L56" s="27" t="s">
        <v>346</v>
      </c>
      <c r="M56" s="18"/>
      <c r="N56" s="18" t="s">
        <v>347</v>
      </c>
      <c r="O56" s="18" t="s">
        <v>348</v>
      </c>
      <c r="P56" s="18">
        <v>20170704</v>
      </c>
      <c r="Q56" s="18"/>
      <c r="R56" s="30" t="s">
        <v>317</v>
      </c>
      <c r="S56" s="31" t="s">
        <v>318</v>
      </c>
      <c r="T56" s="32" t="s">
        <v>99</v>
      </c>
      <c r="U56" s="32" t="s">
        <v>100</v>
      </c>
      <c r="V56" s="30"/>
    </row>
    <row r="57" spans="1:22" ht="18" customHeight="1" x14ac:dyDescent="0.15">
      <c r="A57" s="11">
        <v>56</v>
      </c>
      <c r="B57" s="16" t="s">
        <v>311</v>
      </c>
      <c r="C57" s="17" t="s">
        <v>350</v>
      </c>
      <c r="D57" s="18" t="s">
        <v>345</v>
      </c>
      <c r="E57" s="19"/>
      <c r="F57" s="14">
        <v>2599.87</v>
      </c>
      <c r="G57" s="14">
        <v>78</v>
      </c>
      <c r="H57" s="14">
        <v>2521.87</v>
      </c>
      <c r="I57" s="13">
        <v>1</v>
      </c>
      <c r="J57" s="18" t="s">
        <v>110</v>
      </c>
      <c r="K57" s="18"/>
      <c r="L57" s="27" t="s">
        <v>346</v>
      </c>
      <c r="M57" s="18"/>
      <c r="N57" s="18" t="s">
        <v>347</v>
      </c>
      <c r="O57" s="18" t="s">
        <v>348</v>
      </c>
      <c r="P57" s="18">
        <v>20170704</v>
      </c>
      <c r="Q57" s="18"/>
      <c r="R57" s="30" t="s">
        <v>317</v>
      </c>
      <c r="S57" s="31" t="s">
        <v>318</v>
      </c>
      <c r="T57" s="32" t="s">
        <v>99</v>
      </c>
      <c r="U57" s="32" t="s">
        <v>100</v>
      </c>
      <c r="V57" s="30"/>
    </row>
    <row r="58" spans="1:22" ht="18" customHeight="1" x14ac:dyDescent="0.15">
      <c r="A58" s="11">
        <v>57</v>
      </c>
      <c r="B58" s="16" t="s">
        <v>101</v>
      </c>
      <c r="C58" s="17" t="s">
        <v>351</v>
      </c>
      <c r="D58" s="18" t="s">
        <v>352</v>
      </c>
      <c r="E58" s="19"/>
      <c r="F58" s="14">
        <v>459.3</v>
      </c>
      <c r="G58" s="14">
        <v>258.95999999999998</v>
      </c>
      <c r="H58" s="14">
        <v>200.34</v>
      </c>
      <c r="I58" s="13">
        <v>1</v>
      </c>
      <c r="J58" s="18" t="s">
        <v>110</v>
      </c>
      <c r="K58" s="18"/>
      <c r="L58" s="27" t="s">
        <v>353</v>
      </c>
      <c r="M58" s="18"/>
      <c r="N58" s="18" t="s">
        <v>354</v>
      </c>
      <c r="O58" s="18" t="s">
        <v>355</v>
      </c>
      <c r="P58" s="18">
        <v>20190110</v>
      </c>
      <c r="Q58" s="18"/>
      <c r="R58" s="30" t="s">
        <v>356</v>
      </c>
      <c r="S58" s="31"/>
      <c r="T58" s="32" t="s">
        <v>99</v>
      </c>
      <c r="U58" s="32" t="s">
        <v>100</v>
      </c>
      <c r="V58" s="30"/>
    </row>
    <row r="59" spans="1:22" ht="18" customHeight="1" x14ac:dyDescent="0.15">
      <c r="A59" s="11">
        <v>58</v>
      </c>
      <c r="B59" s="16" t="s">
        <v>101</v>
      </c>
      <c r="C59" s="17" t="s">
        <v>357</v>
      </c>
      <c r="D59" s="18" t="s">
        <v>325</v>
      </c>
      <c r="E59" s="19"/>
      <c r="F59" s="14">
        <v>311.89</v>
      </c>
      <c r="G59" s="14">
        <v>85.05</v>
      </c>
      <c r="H59" s="14">
        <v>226.84</v>
      </c>
      <c r="I59" s="13">
        <v>1</v>
      </c>
      <c r="J59" s="18" t="s">
        <v>110</v>
      </c>
      <c r="K59" s="18"/>
      <c r="L59" s="27" t="s">
        <v>358</v>
      </c>
      <c r="M59" s="18"/>
      <c r="N59" s="18" t="s">
        <v>354</v>
      </c>
      <c r="O59" s="18" t="s">
        <v>355</v>
      </c>
      <c r="P59" s="18">
        <v>20190123</v>
      </c>
      <c r="Q59" s="18"/>
      <c r="R59" s="30" t="s">
        <v>356</v>
      </c>
      <c r="S59" s="31"/>
      <c r="T59" s="32" t="s">
        <v>99</v>
      </c>
      <c r="U59" s="32" t="s">
        <v>100</v>
      </c>
      <c r="V59" s="30"/>
    </row>
    <row r="60" spans="1:22" ht="18" customHeight="1" x14ac:dyDescent="0.15">
      <c r="A60" s="11">
        <v>59</v>
      </c>
      <c r="B60" s="16" t="s">
        <v>101</v>
      </c>
      <c r="C60" s="17" t="s">
        <v>359</v>
      </c>
      <c r="D60" s="18" t="s">
        <v>360</v>
      </c>
      <c r="E60" s="19"/>
      <c r="F60" s="14">
        <v>838.09</v>
      </c>
      <c r="G60" s="14">
        <v>284.69</v>
      </c>
      <c r="H60" s="14">
        <v>553.4</v>
      </c>
      <c r="I60" s="13">
        <v>1</v>
      </c>
      <c r="J60" s="18" t="s">
        <v>110</v>
      </c>
      <c r="K60" s="18"/>
      <c r="L60" s="27" t="s">
        <v>47</v>
      </c>
      <c r="M60" s="18"/>
      <c r="N60" s="18" t="s">
        <v>354</v>
      </c>
      <c r="O60" s="18" t="s">
        <v>355</v>
      </c>
      <c r="P60" s="18">
        <v>20190625</v>
      </c>
      <c r="Q60" s="18"/>
      <c r="R60" s="30" t="s">
        <v>356</v>
      </c>
      <c r="S60" s="31"/>
      <c r="T60" s="32" t="s">
        <v>99</v>
      </c>
      <c r="U60" s="32" t="s">
        <v>100</v>
      </c>
      <c r="V60" s="30"/>
    </row>
    <row r="61" spans="1:22" ht="18" customHeight="1" x14ac:dyDescent="0.15">
      <c r="A61" s="11">
        <v>60</v>
      </c>
      <c r="B61" s="16" t="s">
        <v>101</v>
      </c>
      <c r="C61" s="17" t="s">
        <v>361</v>
      </c>
      <c r="D61" s="18" t="s">
        <v>352</v>
      </c>
      <c r="E61" s="19"/>
      <c r="F61" s="14">
        <v>467.84</v>
      </c>
      <c r="G61" s="14">
        <v>293.72000000000003</v>
      </c>
      <c r="H61" s="14">
        <v>174.12</v>
      </c>
      <c r="I61" s="13">
        <v>1</v>
      </c>
      <c r="J61" s="18" t="s">
        <v>110</v>
      </c>
      <c r="K61" s="18"/>
      <c r="L61" s="27" t="s">
        <v>362</v>
      </c>
      <c r="M61" s="18"/>
      <c r="N61" s="18" t="s">
        <v>363</v>
      </c>
      <c r="O61" s="18" t="s">
        <v>364</v>
      </c>
      <c r="P61" s="18">
        <v>20190925</v>
      </c>
      <c r="Q61" s="18"/>
      <c r="R61" s="30" t="s">
        <v>356</v>
      </c>
      <c r="S61" s="31"/>
      <c r="T61" s="32" t="s">
        <v>99</v>
      </c>
      <c r="U61" s="32" t="s">
        <v>100</v>
      </c>
      <c r="V61" s="30"/>
    </row>
    <row r="62" spans="1:22" ht="18" customHeight="1" x14ac:dyDescent="0.15">
      <c r="A62" s="11">
        <v>61</v>
      </c>
      <c r="B62" s="16" t="s">
        <v>101</v>
      </c>
      <c r="C62" s="17" t="s">
        <v>365</v>
      </c>
      <c r="D62" s="18" t="s">
        <v>360</v>
      </c>
      <c r="E62" s="19"/>
      <c r="F62" s="14">
        <v>638</v>
      </c>
      <c r="G62" s="14">
        <v>259.8</v>
      </c>
      <c r="H62" s="14">
        <v>378.2</v>
      </c>
      <c r="I62" s="13">
        <v>1</v>
      </c>
      <c r="J62" s="18" t="s">
        <v>110</v>
      </c>
      <c r="K62" s="18"/>
      <c r="L62" s="27" t="s">
        <v>366</v>
      </c>
      <c r="M62" s="18"/>
      <c r="N62" s="18" t="s">
        <v>363</v>
      </c>
      <c r="O62" s="18" t="s">
        <v>364</v>
      </c>
      <c r="P62" s="18">
        <v>20191120</v>
      </c>
      <c r="Q62" s="18"/>
      <c r="R62" s="30" t="s">
        <v>356</v>
      </c>
      <c r="S62" s="31"/>
      <c r="T62" s="32" t="s">
        <v>99</v>
      </c>
      <c r="U62" s="32" t="s">
        <v>100</v>
      </c>
      <c r="V62" s="30"/>
    </row>
    <row r="63" spans="1:22" ht="18" customHeight="1" x14ac:dyDescent="0.15">
      <c r="A63" s="11">
        <v>62</v>
      </c>
      <c r="B63" s="16" t="s">
        <v>101</v>
      </c>
      <c r="C63" s="17" t="s">
        <v>367</v>
      </c>
      <c r="D63" s="18" t="s">
        <v>368</v>
      </c>
      <c r="E63" s="19"/>
      <c r="F63" s="14">
        <v>3456.53</v>
      </c>
      <c r="G63" s="14">
        <v>103.7</v>
      </c>
      <c r="H63" s="14">
        <v>3352.83</v>
      </c>
      <c r="I63" s="13">
        <v>1</v>
      </c>
      <c r="J63" s="18" t="s">
        <v>110</v>
      </c>
      <c r="K63" s="18"/>
      <c r="L63" s="27" t="s">
        <v>144</v>
      </c>
      <c r="M63" s="18"/>
      <c r="N63" s="18" t="s">
        <v>369</v>
      </c>
      <c r="O63" s="18" t="s">
        <v>370</v>
      </c>
      <c r="P63" s="18">
        <v>20151031</v>
      </c>
      <c r="Q63" s="18"/>
      <c r="R63" s="30" t="s">
        <v>317</v>
      </c>
      <c r="S63" s="30" t="s">
        <v>371</v>
      </c>
      <c r="T63" s="32" t="s">
        <v>99</v>
      </c>
      <c r="U63" s="32" t="s">
        <v>100</v>
      </c>
      <c r="V63" s="32" t="s">
        <v>372</v>
      </c>
    </row>
    <row r="64" spans="1:22" ht="18" customHeight="1" x14ac:dyDescent="0.15">
      <c r="A64" s="11">
        <v>63</v>
      </c>
      <c r="B64" s="16" t="s">
        <v>373</v>
      </c>
      <c r="C64" s="17" t="s">
        <v>374</v>
      </c>
      <c r="D64" s="18" t="s">
        <v>375</v>
      </c>
      <c r="E64" s="19"/>
      <c r="F64" s="14">
        <v>994.75</v>
      </c>
      <c r="G64" s="14">
        <v>29.84</v>
      </c>
      <c r="H64" s="14">
        <v>964.91</v>
      </c>
      <c r="I64" s="13">
        <v>1</v>
      </c>
      <c r="J64" s="18" t="s">
        <v>110</v>
      </c>
      <c r="K64" s="18"/>
      <c r="L64" s="27" t="s">
        <v>376</v>
      </c>
      <c r="M64" s="18"/>
      <c r="N64" s="18" t="s">
        <v>369</v>
      </c>
      <c r="O64" s="18" t="s">
        <v>370</v>
      </c>
      <c r="P64" s="18">
        <v>20151031</v>
      </c>
      <c r="Q64" s="18"/>
      <c r="R64" s="30" t="s">
        <v>317</v>
      </c>
      <c r="S64" s="30" t="s">
        <v>377</v>
      </c>
      <c r="T64" s="32" t="s">
        <v>99</v>
      </c>
      <c r="U64" s="32" t="s">
        <v>100</v>
      </c>
      <c r="V64" s="32" t="s">
        <v>372</v>
      </c>
    </row>
    <row r="65" spans="1:22" ht="18" customHeight="1" x14ac:dyDescent="0.15">
      <c r="A65" s="11">
        <v>64</v>
      </c>
      <c r="B65" s="16" t="s">
        <v>378</v>
      </c>
      <c r="C65" s="17" t="s">
        <v>379</v>
      </c>
      <c r="D65" s="18" t="s">
        <v>380</v>
      </c>
      <c r="E65" s="19"/>
      <c r="F65" s="14">
        <v>1986.26</v>
      </c>
      <c r="G65" s="14">
        <v>59.59</v>
      </c>
      <c r="H65" s="14">
        <v>1926.67</v>
      </c>
      <c r="I65" s="13">
        <v>1</v>
      </c>
      <c r="J65" s="18" t="s">
        <v>110</v>
      </c>
      <c r="K65" s="18"/>
      <c r="L65" s="27" t="s">
        <v>381</v>
      </c>
      <c r="M65" s="18"/>
      <c r="N65" s="18" t="s">
        <v>369</v>
      </c>
      <c r="O65" s="18" t="s">
        <v>370</v>
      </c>
      <c r="P65" s="18">
        <v>20151031</v>
      </c>
      <c r="Q65" s="18"/>
      <c r="R65" s="30" t="s">
        <v>317</v>
      </c>
      <c r="S65" s="30" t="s">
        <v>382</v>
      </c>
      <c r="T65" s="32" t="s">
        <v>99</v>
      </c>
      <c r="U65" s="32" t="s">
        <v>100</v>
      </c>
      <c r="V65" s="32" t="s">
        <v>372</v>
      </c>
    </row>
    <row r="66" spans="1:22" ht="18" customHeight="1" x14ac:dyDescent="0.15">
      <c r="A66" s="11">
        <v>65</v>
      </c>
      <c r="B66" s="16" t="s">
        <v>383</v>
      </c>
      <c r="C66" s="17" t="s">
        <v>384</v>
      </c>
      <c r="D66" s="18" t="s">
        <v>385</v>
      </c>
      <c r="E66" s="19"/>
      <c r="F66" s="14">
        <v>634</v>
      </c>
      <c r="G66" s="14">
        <v>517.03</v>
      </c>
      <c r="H66" s="14">
        <v>116.97</v>
      </c>
      <c r="I66" s="13">
        <v>1</v>
      </c>
      <c r="J66" s="18" t="s">
        <v>110</v>
      </c>
      <c r="K66" s="18"/>
      <c r="L66" s="27" t="s">
        <v>386</v>
      </c>
      <c r="M66" s="18"/>
      <c r="N66" s="18" t="s">
        <v>369</v>
      </c>
      <c r="O66" s="18" t="s">
        <v>370</v>
      </c>
      <c r="P66" s="18">
        <v>20181009</v>
      </c>
      <c r="Q66" s="18"/>
      <c r="R66" s="30" t="s">
        <v>317</v>
      </c>
      <c r="S66" s="30" t="s">
        <v>387</v>
      </c>
      <c r="T66" s="32" t="s">
        <v>99</v>
      </c>
      <c r="U66" s="32" t="s">
        <v>100</v>
      </c>
      <c r="V66" s="32" t="s">
        <v>372</v>
      </c>
    </row>
    <row r="67" spans="1:22" ht="18" customHeight="1" x14ac:dyDescent="0.15">
      <c r="A67" s="11">
        <v>66</v>
      </c>
      <c r="B67" s="16" t="s">
        <v>388</v>
      </c>
      <c r="C67" s="17" t="s">
        <v>389</v>
      </c>
      <c r="D67" s="18" t="s">
        <v>368</v>
      </c>
      <c r="E67" s="19"/>
      <c r="F67" s="14">
        <v>4382.3</v>
      </c>
      <c r="G67" s="14">
        <v>131.47</v>
      </c>
      <c r="H67" s="14">
        <v>4250.83</v>
      </c>
      <c r="I67" s="13">
        <v>1</v>
      </c>
      <c r="J67" s="18" t="s">
        <v>390</v>
      </c>
      <c r="K67" s="18"/>
      <c r="L67" s="27" t="s">
        <v>368</v>
      </c>
      <c r="M67" s="18"/>
      <c r="N67" s="18" t="s">
        <v>391</v>
      </c>
      <c r="O67" s="18" t="s">
        <v>392</v>
      </c>
      <c r="P67" s="18">
        <v>20151031</v>
      </c>
      <c r="Q67" s="18"/>
      <c r="R67" s="30" t="s">
        <v>317</v>
      </c>
      <c r="S67" s="30" t="s">
        <v>393</v>
      </c>
      <c r="T67" s="32" t="s">
        <v>99</v>
      </c>
      <c r="U67" s="32" t="s">
        <v>100</v>
      </c>
      <c r="V67" s="32" t="s">
        <v>372</v>
      </c>
    </row>
    <row r="68" spans="1:22" ht="18" customHeight="1" x14ac:dyDescent="0.15">
      <c r="A68" s="11">
        <v>67</v>
      </c>
      <c r="B68" s="16" t="s">
        <v>394</v>
      </c>
      <c r="C68" s="17" t="s">
        <v>395</v>
      </c>
      <c r="D68" s="18" t="s">
        <v>375</v>
      </c>
      <c r="E68" s="19"/>
      <c r="F68" s="14">
        <v>962.35</v>
      </c>
      <c r="G68" s="14">
        <v>28.87</v>
      </c>
      <c r="H68" s="14">
        <v>933.48</v>
      </c>
      <c r="I68" s="13">
        <v>1</v>
      </c>
      <c r="J68" s="18" t="s">
        <v>110</v>
      </c>
      <c r="K68" s="18"/>
      <c r="L68" s="27" t="s">
        <v>396</v>
      </c>
      <c r="M68" s="18"/>
      <c r="N68" s="18" t="s">
        <v>391</v>
      </c>
      <c r="O68" s="18" t="s">
        <v>392</v>
      </c>
      <c r="P68" s="18">
        <v>20151031</v>
      </c>
      <c r="Q68" s="18"/>
      <c r="R68" s="30" t="s">
        <v>317</v>
      </c>
      <c r="S68" s="30" t="s">
        <v>397</v>
      </c>
      <c r="T68" s="32" t="s">
        <v>99</v>
      </c>
      <c r="U68" s="32" t="s">
        <v>100</v>
      </c>
      <c r="V68" s="32" t="s">
        <v>372</v>
      </c>
    </row>
    <row r="69" spans="1:22" ht="18" customHeight="1" x14ac:dyDescent="0.15">
      <c r="A69" s="11">
        <v>68</v>
      </c>
      <c r="B69" s="16" t="s">
        <v>90</v>
      </c>
      <c r="C69" s="17" t="s">
        <v>398</v>
      </c>
      <c r="D69" s="18" t="s">
        <v>385</v>
      </c>
      <c r="E69" s="19"/>
      <c r="F69" s="14">
        <v>468.31</v>
      </c>
      <c r="G69" s="14">
        <v>385.22</v>
      </c>
      <c r="H69" s="14">
        <v>83.09</v>
      </c>
      <c r="I69" s="13">
        <v>1</v>
      </c>
      <c r="J69" s="18" t="s">
        <v>110</v>
      </c>
      <c r="K69" s="18"/>
      <c r="L69" s="27" t="s">
        <v>399</v>
      </c>
      <c r="M69" s="18"/>
      <c r="N69" s="18" t="s">
        <v>391</v>
      </c>
      <c r="O69" s="18" t="s">
        <v>392</v>
      </c>
      <c r="P69" s="18">
        <v>20181204</v>
      </c>
      <c r="Q69" s="18"/>
      <c r="R69" s="30" t="s">
        <v>317</v>
      </c>
      <c r="S69" s="30" t="s">
        <v>400</v>
      </c>
      <c r="T69" s="32" t="s">
        <v>99</v>
      </c>
      <c r="U69" s="32" t="s">
        <v>100</v>
      </c>
      <c r="V69" s="32" t="s">
        <v>372</v>
      </c>
    </row>
    <row r="70" spans="1:22" ht="18" customHeight="1" x14ac:dyDescent="0.15">
      <c r="A70" s="11">
        <v>69</v>
      </c>
      <c r="B70" s="16" t="s">
        <v>401</v>
      </c>
      <c r="C70" s="17" t="s">
        <v>402</v>
      </c>
      <c r="D70" s="18" t="s">
        <v>325</v>
      </c>
      <c r="E70" s="19"/>
      <c r="F70" s="14">
        <v>286</v>
      </c>
      <c r="G70" s="14">
        <v>109.85</v>
      </c>
      <c r="H70" s="14">
        <v>176.15</v>
      </c>
      <c r="I70" s="13">
        <v>1</v>
      </c>
      <c r="J70" s="18" t="s">
        <v>110</v>
      </c>
      <c r="K70" s="18"/>
      <c r="L70" s="27" t="s">
        <v>403</v>
      </c>
      <c r="M70" s="18"/>
      <c r="N70" s="18" t="s">
        <v>391</v>
      </c>
      <c r="O70" s="18" t="s">
        <v>392</v>
      </c>
      <c r="P70" s="18">
        <v>20190924</v>
      </c>
      <c r="Q70" s="18"/>
      <c r="R70" s="30" t="s">
        <v>317</v>
      </c>
      <c r="S70" s="30" t="s">
        <v>404</v>
      </c>
      <c r="T70" s="32" t="s">
        <v>99</v>
      </c>
      <c r="U70" s="32" t="s">
        <v>100</v>
      </c>
      <c r="V70" s="32" t="s">
        <v>372</v>
      </c>
    </row>
    <row r="71" spans="1:22" ht="18" customHeight="1" x14ac:dyDescent="0.15">
      <c r="A71" s="11">
        <v>70</v>
      </c>
      <c r="B71" s="16" t="s">
        <v>148</v>
      </c>
      <c r="C71" s="17" t="s">
        <v>405</v>
      </c>
      <c r="D71" s="18" t="s">
        <v>368</v>
      </c>
      <c r="E71" s="19"/>
      <c r="F71" s="14">
        <v>3073.82</v>
      </c>
      <c r="G71" s="14">
        <v>92.21</v>
      </c>
      <c r="H71" s="14">
        <v>2981.61</v>
      </c>
      <c r="I71" s="13">
        <v>1</v>
      </c>
      <c r="J71" s="18" t="s">
        <v>390</v>
      </c>
      <c r="K71" s="18"/>
      <c r="L71" s="27" t="s">
        <v>406</v>
      </c>
      <c r="M71" s="18"/>
      <c r="N71" s="18" t="s">
        <v>407</v>
      </c>
      <c r="O71" s="18" t="s">
        <v>408</v>
      </c>
      <c r="P71" s="18">
        <v>20151031</v>
      </c>
      <c r="Q71" s="18"/>
      <c r="R71" s="30" t="s">
        <v>317</v>
      </c>
      <c r="S71" s="30" t="s">
        <v>409</v>
      </c>
      <c r="T71" s="32" t="s">
        <v>99</v>
      </c>
      <c r="U71" s="32" t="s">
        <v>100</v>
      </c>
      <c r="V71" s="32" t="s">
        <v>372</v>
      </c>
    </row>
    <row r="72" spans="1:22" ht="18" customHeight="1" x14ac:dyDescent="0.15">
      <c r="A72" s="11">
        <v>71</v>
      </c>
      <c r="B72" s="16" t="s">
        <v>410</v>
      </c>
      <c r="C72" s="17" t="s">
        <v>411</v>
      </c>
      <c r="D72" s="18" t="s">
        <v>375</v>
      </c>
      <c r="E72" s="19"/>
      <c r="F72" s="14">
        <v>12114.94</v>
      </c>
      <c r="G72" s="14">
        <v>363.45</v>
      </c>
      <c r="H72" s="14">
        <v>11751.49</v>
      </c>
      <c r="I72" s="13">
        <v>1</v>
      </c>
      <c r="J72" s="18" t="s">
        <v>110</v>
      </c>
      <c r="K72" s="18"/>
      <c r="L72" s="27" t="s">
        <v>396</v>
      </c>
      <c r="M72" s="18"/>
      <c r="N72" s="18" t="s">
        <v>407</v>
      </c>
      <c r="O72" s="18" t="s">
        <v>408</v>
      </c>
      <c r="P72" s="18">
        <v>20151031</v>
      </c>
      <c r="Q72" s="18"/>
      <c r="R72" s="30" t="s">
        <v>317</v>
      </c>
      <c r="S72" s="30" t="s">
        <v>412</v>
      </c>
      <c r="T72" s="32" t="s">
        <v>99</v>
      </c>
      <c r="U72" s="32" t="s">
        <v>100</v>
      </c>
      <c r="V72" s="32" t="s">
        <v>372</v>
      </c>
    </row>
    <row r="73" spans="1:22" ht="18" customHeight="1" x14ac:dyDescent="0.15">
      <c r="A73" s="11">
        <v>72</v>
      </c>
      <c r="B73" s="16" t="s">
        <v>413</v>
      </c>
      <c r="C73" s="17" t="s">
        <v>414</v>
      </c>
      <c r="D73" s="18" t="s">
        <v>330</v>
      </c>
      <c r="E73" s="19"/>
      <c r="F73" s="14">
        <v>5532.04</v>
      </c>
      <c r="G73" s="14">
        <v>165.96</v>
      </c>
      <c r="H73" s="14">
        <v>5366.08</v>
      </c>
      <c r="I73" s="13">
        <v>1</v>
      </c>
      <c r="J73" s="18" t="s">
        <v>117</v>
      </c>
      <c r="K73" s="18" t="s">
        <v>111</v>
      </c>
      <c r="L73" s="27" t="s">
        <v>209</v>
      </c>
      <c r="M73" s="18"/>
      <c r="N73" s="18" t="s">
        <v>407</v>
      </c>
      <c r="O73" s="18" t="s">
        <v>408</v>
      </c>
      <c r="P73" s="18">
        <v>20170819</v>
      </c>
      <c r="Q73" s="18" t="s">
        <v>22</v>
      </c>
      <c r="R73" s="30" t="s">
        <v>317</v>
      </c>
      <c r="S73" s="30" t="s">
        <v>415</v>
      </c>
      <c r="T73" s="32" t="s">
        <v>99</v>
      </c>
      <c r="U73" s="32" t="s">
        <v>100</v>
      </c>
      <c r="V73" s="32" t="s">
        <v>372</v>
      </c>
    </row>
    <row r="74" spans="1:22" ht="18" customHeight="1" x14ac:dyDescent="0.15">
      <c r="A74" s="11">
        <v>73</v>
      </c>
      <c r="B74" s="16" t="s">
        <v>416</v>
      </c>
      <c r="C74" s="17" t="s">
        <v>417</v>
      </c>
      <c r="D74" s="18" t="s">
        <v>325</v>
      </c>
      <c r="E74" s="19"/>
      <c r="F74" s="14">
        <v>292.19</v>
      </c>
      <c r="G74" s="14">
        <v>95.34</v>
      </c>
      <c r="H74" s="14">
        <v>196.85</v>
      </c>
      <c r="I74" s="13">
        <v>1</v>
      </c>
      <c r="J74" s="18" t="s">
        <v>110</v>
      </c>
      <c r="K74" s="18"/>
      <c r="L74" s="27" t="s">
        <v>403</v>
      </c>
      <c r="M74" s="18"/>
      <c r="N74" s="18" t="s">
        <v>407</v>
      </c>
      <c r="O74" s="18" t="s">
        <v>408</v>
      </c>
      <c r="P74" s="18">
        <v>20190924</v>
      </c>
      <c r="Q74" s="18"/>
      <c r="R74" s="30" t="s">
        <v>317</v>
      </c>
      <c r="S74" s="30" t="s">
        <v>418</v>
      </c>
      <c r="T74" s="32" t="s">
        <v>99</v>
      </c>
      <c r="U74" s="32" t="s">
        <v>100</v>
      </c>
      <c r="V74" s="32" t="s">
        <v>372</v>
      </c>
    </row>
    <row r="75" spans="1:22" ht="18" customHeight="1" x14ac:dyDescent="0.15">
      <c r="A75" s="11">
        <v>74</v>
      </c>
      <c r="B75" s="16" t="s">
        <v>419</v>
      </c>
      <c r="C75" s="17" t="s">
        <v>420</v>
      </c>
      <c r="D75" s="18" t="s">
        <v>421</v>
      </c>
      <c r="E75" s="19"/>
      <c r="F75" s="14">
        <v>457.25</v>
      </c>
      <c r="G75" s="14">
        <v>381.77</v>
      </c>
      <c r="H75" s="14">
        <v>75.48</v>
      </c>
      <c r="I75" s="13">
        <v>1</v>
      </c>
      <c r="J75" s="18" t="s">
        <v>110</v>
      </c>
      <c r="K75" s="18"/>
      <c r="L75" s="27" t="s">
        <v>422</v>
      </c>
      <c r="M75" s="18"/>
      <c r="N75" s="18" t="s">
        <v>407</v>
      </c>
      <c r="O75" s="18" t="s">
        <v>408</v>
      </c>
      <c r="P75" s="18">
        <v>20190403</v>
      </c>
      <c r="Q75" s="18"/>
      <c r="R75" s="30" t="s">
        <v>317</v>
      </c>
      <c r="S75" s="30" t="s">
        <v>423</v>
      </c>
      <c r="T75" s="32" t="s">
        <v>99</v>
      </c>
      <c r="U75" s="32" t="s">
        <v>100</v>
      </c>
      <c r="V75" s="32" t="s">
        <v>372</v>
      </c>
    </row>
    <row r="76" spans="1:22" ht="18" customHeight="1" x14ac:dyDescent="0.15">
      <c r="A76" s="11">
        <v>75</v>
      </c>
      <c r="B76" s="16" t="s">
        <v>424</v>
      </c>
      <c r="C76" s="17" t="s">
        <v>425</v>
      </c>
      <c r="D76" s="18" t="s">
        <v>325</v>
      </c>
      <c r="E76" s="19"/>
      <c r="F76" s="14">
        <v>366.48</v>
      </c>
      <c r="G76" s="14">
        <v>168.91</v>
      </c>
      <c r="H76" s="14">
        <v>197.57</v>
      </c>
      <c r="I76" s="13">
        <v>1</v>
      </c>
      <c r="J76" s="18" t="s">
        <v>110</v>
      </c>
      <c r="K76" s="18"/>
      <c r="L76" s="27" t="s">
        <v>358</v>
      </c>
      <c r="M76" s="18"/>
      <c r="N76" s="18" t="s">
        <v>407</v>
      </c>
      <c r="O76" s="18" t="s">
        <v>408</v>
      </c>
      <c r="P76" s="18">
        <v>20200326</v>
      </c>
      <c r="Q76" s="18"/>
      <c r="R76" s="30" t="s">
        <v>317</v>
      </c>
      <c r="S76" s="30" t="s">
        <v>426</v>
      </c>
      <c r="T76" s="32" t="s">
        <v>99</v>
      </c>
      <c r="U76" s="32" t="s">
        <v>100</v>
      </c>
      <c r="V76" s="32" t="s">
        <v>372</v>
      </c>
    </row>
    <row r="77" spans="1:22" ht="18" customHeight="1" x14ac:dyDescent="0.15">
      <c r="A77" s="11">
        <v>76</v>
      </c>
      <c r="B77" s="16" t="s">
        <v>427</v>
      </c>
      <c r="C77" s="17" t="s">
        <v>428</v>
      </c>
      <c r="D77" s="18" t="s">
        <v>352</v>
      </c>
      <c r="E77" s="19"/>
      <c r="F77" s="14">
        <v>459.3</v>
      </c>
      <c r="G77" s="14">
        <v>258.95999999999998</v>
      </c>
      <c r="H77" s="14">
        <v>200.34</v>
      </c>
      <c r="I77" s="13">
        <v>1</v>
      </c>
      <c r="J77" s="18" t="s">
        <v>110</v>
      </c>
      <c r="K77" s="18"/>
      <c r="L77" s="27" t="s">
        <v>429</v>
      </c>
      <c r="M77" s="18"/>
      <c r="N77" s="18" t="s">
        <v>407</v>
      </c>
      <c r="O77" s="18" t="s">
        <v>408</v>
      </c>
      <c r="P77" s="18">
        <v>20190116</v>
      </c>
      <c r="Q77" s="18"/>
      <c r="R77" s="30" t="s">
        <v>317</v>
      </c>
      <c r="S77" s="30" t="s">
        <v>430</v>
      </c>
      <c r="T77" s="32" t="s">
        <v>99</v>
      </c>
      <c r="U77" s="32" t="s">
        <v>100</v>
      </c>
      <c r="V77" s="32" t="s">
        <v>372</v>
      </c>
    </row>
    <row r="78" spans="1:22" ht="18" customHeight="1" x14ac:dyDescent="0.15">
      <c r="A78" s="11">
        <v>77</v>
      </c>
      <c r="B78" s="16" t="s">
        <v>431</v>
      </c>
      <c r="C78" s="17" t="s">
        <v>432</v>
      </c>
      <c r="D78" s="18" t="s">
        <v>368</v>
      </c>
      <c r="E78" s="19"/>
      <c r="F78" s="14">
        <v>5910.48</v>
      </c>
      <c r="G78" s="14">
        <v>177.31</v>
      </c>
      <c r="H78" s="14">
        <v>5733.17</v>
      </c>
      <c r="I78" s="13">
        <v>1</v>
      </c>
      <c r="J78" s="18" t="s">
        <v>110</v>
      </c>
      <c r="K78" s="18"/>
      <c r="L78" s="27" t="s">
        <v>433</v>
      </c>
      <c r="M78" s="18"/>
      <c r="N78" s="18" t="s">
        <v>434</v>
      </c>
      <c r="O78" s="18" t="s">
        <v>435</v>
      </c>
      <c r="P78" s="18">
        <v>20151031</v>
      </c>
      <c r="Q78" s="18"/>
      <c r="R78" s="30" t="s">
        <v>317</v>
      </c>
      <c r="S78" s="30" t="s">
        <v>436</v>
      </c>
      <c r="T78" s="32" t="s">
        <v>99</v>
      </c>
      <c r="U78" s="32" t="s">
        <v>100</v>
      </c>
      <c r="V78" s="32" t="s">
        <v>372</v>
      </c>
    </row>
    <row r="79" spans="1:22" ht="18" customHeight="1" x14ac:dyDescent="0.15">
      <c r="A79" s="11">
        <v>78</v>
      </c>
      <c r="B79" s="16" t="s">
        <v>437</v>
      </c>
      <c r="C79" s="17" t="s">
        <v>438</v>
      </c>
      <c r="D79" s="18" t="s">
        <v>375</v>
      </c>
      <c r="E79" s="19"/>
      <c r="F79" s="14">
        <v>355.8</v>
      </c>
      <c r="G79" s="14">
        <v>10.67</v>
      </c>
      <c r="H79" s="14">
        <v>345.13</v>
      </c>
      <c r="I79" s="13">
        <v>1</v>
      </c>
      <c r="J79" s="18" t="s">
        <v>110</v>
      </c>
      <c r="K79" s="18"/>
      <c r="L79" s="27" t="s">
        <v>439</v>
      </c>
      <c r="M79" s="18"/>
      <c r="N79" s="18" t="s">
        <v>434</v>
      </c>
      <c r="O79" s="18" t="s">
        <v>435</v>
      </c>
      <c r="P79" s="18">
        <v>20151031</v>
      </c>
      <c r="Q79" s="18"/>
      <c r="R79" s="30" t="s">
        <v>317</v>
      </c>
      <c r="S79" s="30" t="s">
        <v>440</v>
      </c>
      <c r="T79" s="32" t="s">
        <v>99</v>
      </c>
      <c r="U79" s="32" t="s">
        <v>100</v>
      </c>
      <c r="V79" s="32" t="s">
        <v>372</v>
      </c>
    </row>
    <row r="80" spans="1:22" ht="18" customHeight="1" x14ac:dyDescent="0.15">
      <c r="A80" s="11">
        <v>79</v>
      </c>
      <c r="B80" s="16" t="s">
        <v>441</v>
      </c>
      <c r="C80" s="17" t="s">
        <v>442</v>
      </c>
      <c r="D80" s="18" t="s">
        <v>368</v>
      </c>
      <c r="E80" s="19"/>
      <c r="F80" s="14">
        <v>1309.8699999999999</v>
      </c>
      <c r="G80" s="14">
        <v>39.299999999999997</v>
      </c>
      <c r="H80" s="14">
        <v>1270.57</v>
      </c>
      <c r="I80" s="13">
        <v>1</v>
      </c>
      <c r="J80" s="18" t="s">
        <v>110</v>
      </c>
      <c r="K80" s="18"/>
      <c r="L80" s="27" t="s">
        <v>144</v>
      </c>
      <c r="M80" s="18"/>
      <c r="N80" s="18" t="s">
        <v>443</v>
      </c>
      <c r="O80" s="18" t="s">
        <v>444</v>
      </c>
      <c r="P80" s="18">
        <v>20151031</v>
      </c>
      <c r="Q80" s="18"/>
      <c r="R80" s="30" t="s">
        <v>317</v>
      </c>
      <c r="S80" s="30" t="s">
        <v>445</v>
      </c>
      <c r="T80" s="32" t="s">
        <v>99</v>
      </c>
      <c r="U80" s="32" t="s">
        <v>100</v>
      </c>
      <c r="V80" s="32" t="s">
        <v>372</v>
      </c>
    </row>
    <row r="81" spans="1:22" ht="18" customHeight="1" x14ac:dyDescent="0.15">
      <c r="A81" s="11">
        <v>80</v>
      </c>
      <c r="B81" s="16" t="s">
        <v>446</v>
      </c>
      <c r="C81" s="17" t="s">
        <v>447</v>
      </c>
      <c r="D81" s="18" t="s">
        <v>375</v>
      </c>
      <c r="E81" s="19"/>
      <c r="F81" s="14">
        <v>1103.9000000000001</v>
      </c>
      <c r="G81" s="14">
        <v>33.119999999999997</v>
      </c>
      <c r="H81" s="14">
        <v>1070.78</v>
      </c>
      <c r="I81" s="13">
        <v>1</v>
      </c>
      <c r="J81" s="18" t="s">
        <v>110</v>
      </c>
      <c r="K81" s="18"/>
      <c r="L81" s="27" t="s">
        <v>448</v>
      </c>
      <c r="M81" s="18"/>
      <c r="N81" s="18" t="s">
        <v>443</v>
      </c>
      <c r="O81" s="18" t="s">
        <v>444</v>
      </c>
      <c r="P81" s="18">
        <v>20151031</v>
      </c>
      <c r="Q81" s="18"/>
      <c r="R81" s="30" t="s">
        <v>317</v>
      </c>
      <c r="S81" s="30" t="s">
        <v>449</v>
      </c>
      <c r="T81" s="32" t="s">
        <v>99</v>
      </c>
      <c r="U81" s="32" t="s">
        <v>100</v>
      </c>
      <c r="V81" s="32" t="s">
        <v>372</v>
      </c>
    </row>
    <row r="82" spans="1:22" ht="18" customHeight="1" x14ac:dyDescent="0.15">
      <c r="A82" s="11">
        <v>81</v>
      </c>
      <c r="B82" s="16" t="s">
        <v>450</v>
      </c>
      <c r="C82" s="17" t="s">
        <v>451</v>
      </c>
      <c r="D82" s="18" t="s">
        <v>352</v>
      </c>
      <c r="E82" s="19"/>
      <c r="F82" s="14">
        <v>459.3</v>
      </c>
      <c r="G82" s="14">
        <v>266.38</v>
      </c>
      <c r="H82" s="14">
        <v>192.92</v>
      </c>
      <c r="I82" s="13">
        <v>1</v>
      </c>
      <c r="J82" s="18" t="s">
        <v>110</v>
      </c>
      <c r="K82" s="18"/>
      <c r="L82" s="33" t="s">
        <v>452</v>
      </c>
      <c r="M82" s="18"/>
      <c r="N82" s="18" t="s">
        <v>443</v>
      </c>
      <c r="O82" s="18" t="s">
        <v>444</v>
      </c>
      <c r="P82" s="18">
        <v>20190313</v>
      </c>
      <c r="Q82" s="18"/>
      <c r="R82" s="30" t="s">
        <v>317</v>
      </c>
      <c r="S82" s="30" t="s">
        <v>453</v>
      </c>
      <c r="T82" s="32" t="s">
        <v>99</v>
      </c>
      <c r="U82" s="32" t="s">
        <v>100</v>
      </c>
      <c r="V82" s="32" t="s">
        <v>372</v>
      </c>
    </row>
    <row r="83" spans="1:22" ht="18" customHeight="1" x14ac:dyDescent="0.15">
      <c r="A83" s="11">
        <v>82</v>
      </c>
      <c r="B83" s="16" t="s">
        <v>454</v>
      </c>
      <c r="C83" s="17" t="s">
        <v>455</v>
      </c>
      <c r="D83" s="18" t="s">
        <v>368</v>
      </c>
      <c r="E83" s="19"/>
      <c r="F83" s="14">
        <v>3456.53</v>
      </c>
      <c r="G83" s="14">
        <v>103.7</v>
      </c>
      <c r="H83" s="14">
        <v>3352.83</v>
      </c>
      <c r="I83" s="13">
        <v>1</v>
      </c>
      <c r="J83" s="18" t="s">
        <v>110</v>
      </c>
      <c r="K83" s="18"/>
      <c r="L83" s="27" t="s">
        <v>144</v>
      </c>
      <c r="M83" s="18"/>
      <c r="N83" s="18" t="s">
        <v>456</v>
      </c>
      <c r="O83" s="18" t="s">
        <v>457</v>
      </c>
      <c r="P83" s="18">
        <v>20151031</v>
      </c>
      <c r="Q83" s="18"/>
      <c r="R83" s="30" t="s">
        <v>317</v>
      </c>
      <c r="S83" s="30" t="s">
        <v>458</v>
      </c>
      <c r="T83" s="32" t="s">
        <v>99</v>
      </c>
      <c r="U83" s="32" t="s">
        <v>100</v>
      </c>
      <c r="V83" s="32" t="s">
        <v>372</v>
      </c>
    </row>
    <row r="84" spans="1:22" ht="18" customHeight="1" x14ac:dyDescent="0.15">
      <c r="A84" s="11">
        <v>83</v>
      </c>
      <c r="B84" s="16" t="s">
        <v>459</v>
      </c>
      <c r="C84" s="17" t="s">
        <v>460</v>
      </c>
      <c r="D84" s="18" t="s">
        <v>154</v>
      </c>
      <c r="E84" s="19"/>
      <c r="F84" s="14">
        <v>3604.32</v>
      </c>
      <c r="G84" s="14">
        <v>108.13</v>
      </c>
      <c r="H84" s="14">
        <v>3496.19</v>
      </c>
      <c r="I84" s="13">
        <v>1</v>
      </c>
      <c r="J84" s="18" t="s">
        <v>103</v>
      </c>
      <c r="K84" s="18"/>
      <c r="L84" s="27" t="s">
        <v>130</v>
      </c>
      <c r="M84" s="18"/>
      <c r="N84" s="18" t="s">
        <v>456</v>
      </c>
      <c r="O84" s="18" t="s">
        <v>457</v>
      </c>
      <c r="P84" s="18">
        <v>20171027</v>
      </c>
      <c r="Q84" s="18"/>
      <c r="R84" s="30" t="s">
        <v>317</v>
      </c>
      <c r="S84" s="30" t="s">
        <v>461</v>
      </c>
      <c r="T84" s="32" t="s">
        <v>99</v>
      </c>
      <c r="U84" s="32" t="s">
        <v>100</v>
      </c>
      <c r="V84" s="32" t="s">
        <v>372</v>
      </c>
    </row>
    <row r="85" spans="1:22" ht="18" customHeight="1" x14ac:dyDescent="0.15">
      <c r="A85" s="11">
        <v>84</v>
      </c>
      <c r="B85" s="16" t="s">
        <v>462</v>
      </c>
      <c r="C85" s="17" t="s">
        <v>463</v>
      </c>
      <c r="D85" s="18" t="s">
        <v>375</v>
      </c>
      <c r="E85" s="19"/>
      <c r="F85" s="14">
        <v>1194.5999999999999</v>
      </c>
      <c r="G85" s="14">
        <v>35.840000000000003</v>
      </c>
      <c r="H85" s="14">
        <v>1158.76</v>
      </c>
      <c r="I85" s="13">
        <v>1</v>
      </c>
      <c r="J85" s="18" t="s">
        <v>110</v>
      </c>
      <c r="K85" s="18"/>
      <c r="L85" s="27" t="s">
        <v>448</v>
      </c>
      <c r="M85" s="18"/>
      <c r="N85" s="18" t="s">
        <v>456</v>
      </c>
      <c r="O85" s="18" t="s">
        <v>457</v>
      </c>
      <c r="P85" s="18">
        <v>20151031</v>
      </c>
      <c r="Q85" s="18"/>
      <c r="R85" s="30" t="s">
        <v>317</v>
      </c>
      <c r="S85" s="30" t="s">
        <v>464</v>
      </c>
      <c r="T85" s="32" t="s">
        <v>99</v>
      </c>
      <c r="U85" s="32" t="s">
        <v>100</v>
      </c>
      <c r="V85" s="32" t="s">
        <v>372</v>
      </c>
    </row>
    <row r="86" spans="1:22" ht="18" customHeight="1" x14ac:dyDescent="0.15">
      <c r="A86" s="11">
        <v>85</v>
      </c>
      <c r="B86" s="16" t="s">
        <v>465</v>
      </c>
      <c r="C86" s="17" t="s">
        <v>466</v>
      </c>
      <c r="D86" s="18" t="s">
        <v>330</v>
      </c>
      <c r="E86" s="19"/>
      <c r="F86" s="14">
        <v>7002.64</v>
      </c>
      <c r="G86" s="14">
        <v>210.08</v>
      </c>
      <c r="H86" s="14">
        <v>6792.56</v>
      </c>
      <c r="I86" s="13">
        <v>1</v>
      </c>
      <c r="J86" s="18" t="s">
        <v>117</v>
      </c>
      <c r="K86" s="18" t="s">
        <v>111</v>
      </c>
      <c r="L86" s="27" t="s">
        <v>209</v>
      </c>
      <c r="M86" s="18"/>
      <c r="N86" s="18" t="s">
        <v>456</v>
      </c>
      <c r="O86" s="18" t="s">
        <v>457</v>
      </c>
      <c r="P86" s="18">
        <v>20161027</v>
      </c>
      <c r="Q86" s="18" t="s">
        <v>22</v>
      </c>
      <c r="R86" s="30" t="s">
        <v>317</v>
      </c>
      <c r="S86" s="30" t="s">
        <v>467</v>
      </c>
      <c r="T86" s="32" t="s">
        <v>99</v>
      </c>
      <c r="U86" s="32" t="s">
        <v>100</v>
      </c>
      <c r="V86" s="32" t="s">
        <v>372</v>
      </c>
    </row>
    <row r="87" spans="1:22" ht="18" customHeight="1" x14ac:dyDescent="0.15">
      <c r="A87" s="11">
        <v>86</v>
      </c>
      <c r="B87" s="16" t="s">
        <v>468</v>
      </c>
      <c r="C87" s="17" t="s">
        <v>469</v>
      </c>
      <c r="D87" s="18" t="s">
        <v>325</v>
      </c>
      <c r="E87" s="19"/>
      <c r="F87" s="14">
        <v>292.02</v>
      </c>
      <c r="G87" s="14">
        <v>107.13</v>
      </c>
      <c r="H87" s="14">
        <v>184.89</v>
      </c>
      <c r="I87" s="13">
        <v>1</v>
      </c>
      <c r="J87" s="18" t="s">
        <v>110</v>
      </c>
      <c r="K87" s="18"/>
      <c r="L87" s="27" t="s">
        <v>403</v>
      </c>
      <c r="M87" s="18"/>
      <c r="N87" s="18" t="s">
        <v>456</v>
      </c>
      <c r="O87" s="18" t="s">
        <v>457</v>
      </c>
      <c r="P87" s="18">
        <v>20190807</v>
      </c>
      <c r="Q87" s="18"/>
      <c r="R87" s="30" t="s">
        <v>317</v>
      </c>
      <c r="S87" s="30" t="s">
        <v>470</v>
      </c>
      <c r="T87" s="32" t="s">
        <v>99</v>
      </c>
      <c r="U87" s="32" t="s">
        <v>100</v>
      </c>
      <c r="V87" s="32" t="s">
        <v>372</v>
      </c>
    </row>
    <row r="88" spans="1:22" ht="18" customHeight="1" x14ac:dyDescent="0.15">
      <c r="A88" s="11">
        <v>87</v>
      </c>
      <c r="B88" s="16" t="s">
        <v>471</v>
      </c>
      <c r="C88" s="17" t="s">
        <v>472</v>
      </c>
      <c r="D88" s="18" t="s">
        <v>473</v>
      </c>
      <c r="E88" s="19"/>
      <c r="F88" s="14">
        <v>7148.96</v>
      </c>
      <c r="G88" s="14">
        <v>1608.52</v>
      </c>
      <c r="H88" s="14">
        <v>5540.44</v>
      </c>
      <c r="I88" s="13">
        <v>2</v>
      </c>
      <c r="J88" s="18" t="s">
        <v>93</v>
      </c>
      <c r="K88" s="18"/>
      <c r="L88" s="27" t="s">
        <v>94</v>
      </c>
      <c r="M88" s="18"/>
      <c r="N88" s="18" t="s">
        <v>456</v>
      </c>
      <c r="O88" s="18" t="s">
        <v>457</v>
      </c>
      <c r="P88" s="18">
        <v>20151031</v>
      </c>
      <c r="Q88" s="18"/>
      <c r="R88" s="30" t="s">
        <v>317</v>
      </c>
      <c r="S88" s="30" t="s">
        <v>474</v>
      </c>
      <c r="T88" s="32" t="s">
        <v>99</v>
      </c>
      <c r="U88" s="32" t="s">
        <v>100</v>
      </c>
      <c r="V88" s="32" t="s">
        <v>372</v>
      </c>
    </row>
    <row r="89" spans="1:22" ht="18" customHeight="1" x14ac:dyDescent="0.15">
      <c r="A89" s="11">
        <v>88</v>
      </c>
      <c r="B89" s="16" t="s">
        <v>475</v>
      </c>
      <c r="C89" s="17" t="s">
        <v>476</v>
      </c>
      <c r="D89" s="18" t="s">
        <v>473</v>
      </c>
      <c r="E89" s="19"/>
      <c r="F89" s="14">
        <v>16895.61</v>
      </c>
      <c r="G89" s="14">
        <v>4364.6400000000003</v>
      </c>
      <c r="H89" s="14">
        <v>12530.97</v>
      </c>
      <c r="I89" s="13">
        <v>2</v>
      </c>
      <c r="J89" s="18" t="s">
        <v>93</v>
      </c>
      <c r="K89" s="18"/>
      <c r="L89" s="27" t="s">
        <v>94</v>
      </c>
      <c r="M89" s="18"/>
      <c r="N89" s="18" t="s">
        <v>456</v>
      </c>
      <c r="O89" s="18" t="s">
        <v>457</v>
      </c>
      <c r="P89" s="18">
        <v>20160331</v>
      </c>
      <c r="Q89" s="18"/>
      <c r="R89" s="30" t="s">
        <v>317</v>
      </c>
      <c r="S89" s="30" t="s">
        <v>477</v>
      </c>
      <c r="T89" s="32" t="s">
        <v>99</v>
      </c>
      <c r="U89" s="32" t="s">
        <v>100</v>
      </c>
      <c r="V89" s="32" t="s">
        <v>372</v>
      </c>
    </row>
    <row r="90" spans="1:22" ht="18" customHeight="1" x14ac:dyDescent="0.15">
      <c r="A90" s="11">
        <v>89</v>
      </c>
      <c r="B90" s="16" t="s">
        <v>478</v>
      </c>
      <c r="C90" s="17" t="s">
        <v>479</v>
      </c>
      <c r="D90" s="18" t="s">
        <v>368</v>
      </c>
      <c r="E90" s="19"/>
      <c r="F90" s="14">
        <v>3882.16</v>
      </c>
      <c r="G90" s="14">
        <v>116.46</v>
      </c>
      <c r="H90" s="14">
        <v>3765.7</v>
      </c>
      <c r="I90" s="13">
        <v>1</v>
      </c>
      <c r="J90" s="18" t="s">
        <v>390</v>
      </c>
      <c r="K90" s="18"/>
      <c r="L90" s="27" t="s">
        <v>406</v>
      </c>
      <c r="M90" s="18"/>
      <c r="N90" s="18" t="s">
        <v>480</v>
      </c>
      <c r="O90" s="18" t="s">
        <v>481</v>
      </c>
      <c r="P90" s="18">
        <v>20151031</v>
      </c>
      <c r="Q90" s="18"/>
      <c r="R90" s="30" t="s">
        <v>317</v>
      </c>
      <c r="S90" s="30" t="s">
        <v>482</v>
      </c>
      <c r="T90" s="32" t="s">
        <v>99</v>
      </c>
      <c r="U90" s="32" t="s">
        <v>100</v>
      </c>
      <c r="V90" s="32" t="s">
        <v>372</v>
      </c>
    </row>
    <row r="91" spans="1:22" ht="18" customHeight="1" x14ac:dyDescent="0.15">
      <c r="A91" s="11">
        <v>90</v>
      </c>
      <c r="B91" s="16" t="s">
        <v>483</v>
      </c>
      <c r="C91" s="17" t="s">
        <v>484</v>
      </c>
      <c r="D91" s="18" t="s">
        <v>375</v>
      </c>
      <c r="E91" s="19"/>
      <c r="F91" s="14">
        <v>282.89999999999998</v>
      </c>
      <c r="G91" s="14">
        <v>8.49</v>
      </c>
      <c r="H91" s="14">
        <v>274.41000000000003</v>
      </c>
      <c r="I91" s="13">
        <v>1</v>
      </c>
      <c r="J91" s="18" t="s">
        <v>110</v>
      </c>
      <c r="K91" s="18"/>
      <c r="L91" s="27" t="s">
        <v>485</v>
      </c>
      <c r="M91" s="18"/>
      <c r="N91" s="18" t="s">
        <v>486</v>
      </c>
      <c r="O91" s="18" t="s">
        <v>487</v>
      </c>
      <c r="P91" s="18">
        <v>20151031</v>
      </c>
      <c r="Q91" s="18"/>
      <c r="R91" s="30" t="s">
        <v>317</v>
      </c>
      <c r="S91" s="30" t="s">
        <v>488</v>
      </c>
      <c r="T91" s="32" t="s">
        <v>99</v>
      </c>
      <c r="U91" s="32" t="s">
        <v>100</v>
      </c>
      <c r="V91" s="32" t="s">
        <v>372</v>
      </c>
    </row>
    <row r="92" spans="1:22" ht="18" customHeight="1" x14ac:dyDescent="0.15">
      <c r="A92" s="11">
        <v>91</v>
      </c>
      <c r="B92" s="16" t="s">
        <v>489</v>
      </c>
      <c r="C92" s="17" t="s">
        <v>490</v>
      </c>
      <c r="D92" s="18" t="s">
        <v>330</v>
      </c>
      <c r="E92" s="19"/>
      <c r="F92" s="14">
        <v>800.18</v>
      </c>
      <c r="G92" s="14">
        <v>24.01</v>
      </c>
      <c r="H92" s="14">
        <v>776.17</v>
      </c>
      <c r="I92" s="13">
        <v>1</v>
      </c>
      <c r="J92" s="18" t="s">
        <v>117</v>
      </c>
      <c r="K92" s="18" t="s">
        <v>111</v>
      </c>
      <c r="L92" s="27" t="s">
        <v>491</v>
      </c>
      <c r="M92" s="18"/>
      <c r="N92" s="18" t="s">
        <v>486</v>
      </c>
      <c r="O92" s="18" t="s">
        <v>487</v>
      </c>
      <c r="P92" s="18">
        <v>20151031</v>
      </c>
      <c r="Q92" s="18" t="s">
        <v>22</v>
      </c>
      <c r="R92" s="30" t="s">
        <v>317</v>
      </c>
      <c r="S92" s="30" t="s">
        <v>492</v>
      </c>
      <c r="T92" s="32" t="s">
        <v>99</v>
      </c>
      <c r="U92" s="32" t="s">
        <v>100</v>
      </c>
      <c r="V92" s="32" t="s">
        <v>372</v>
      </c>
    </row>
    <row r="93" spans="1:22" ht="18" customHeight="1" x14ac:dyDescent="0.15">
      <c r="A93" s="11">
        <v>92</v>
      </c>
      <c r="B93" s="16" t="s">
        <v>493</v>
      </c>
      <c r="C93" s="17" t="s">
        <v>494</v>
      </c>
      <c r="D93" s="18" t="s">
        <v>473</v>
      </c>
      <c r="E93" s="19"/>
      <c r="F93" s="14">
        <v>117.6</v>
      </c>
      <c r="G93" s="14">
        <v>64.680000000000007</v>
      </c>
      <c r="H93" s="14">
        <v>52.92</v>
      </c>
      <c r="I93" s="13">
        <v>1</v>
      </c>
      <c r="J93" s="18" t="s">
        <v>495</v>
      </c>
      <c r="K93" s="18"/>
      <c r="L93" s="27" t="s">
        <v>496</v>
      </c>
      <c r="M93" s="18"/>
      <c r="N93" s="18" t="s">
        <v>486</v>
      </c>
      <c r="O93" s="18" t="s">
        <v>487</v>
      </c>
      <c r="P93" s="18">
        <v>20190602</v>
      </c>
      <c r="Q93" s="18"/>
      <c r="R93" s="30" t="s">
        <v>317</v>
      </c>
      <c r="S93" s="30" t="s">
        <v>497</v>
      </c>
      <c r="T93" s="32" t="s">
        <v>99</v>
      </c>
      <c r="U93" s="32" t="s">
        <v>100</v>
      </c>
      <c r="V93" s="32" t="s">
        <v>372</v>
      </c>
    </row>
    <row r="94" spans="1:22" ht="18" customHeight="1" x14ac:dyDescent="0.15">
      <c r="A94" s="11">
        <v>93</v>
      </c>
      <c r="B94" s="16" t="s">
        <v>498</v>
      </c>
      <c r="C94" s="17" t="s">
        <v>499</v>
      </c>
      <c r="D94" s="18" t="s">
        <v>360</v>
      </c>
      <c r="E94" s="19"/>
      <c r="F94" s="14">
        <v>1566.08</v>
      </c>
      <c r="G94" s="14">
        <v>848.37</v>
      </c>
      <c r="H94" s="14">
        <v>717.71</v>
      </c>
      <c r="I94" s="13">
        <v>1</v>
      </c>
      <c r="J94" s="18" t="s">
        <v>110</v>
      </c>
      <c r="K94" s="18"/>
      <c r="L94" s="27" t="s">
        <v>500</v>
      </c>
      <c r="M94" s="18"/>
      <c r="N94" s="18" t="s">
        <v>486</v>
      </c>
      <c r="O94" s="18" t="s">
        <v>487</v>
      </c>
      <c r="P94" s="18">
        <v>20210129</v>
      </c>
      <c r="Q94" s="18"/>
      <c r="R94" s="30" t="s">
        <v>317</v>
      </c>
      <c r="S94" s="30" t="s">
        <v>501</v>
      </c>
      <c r="T94" s="32" t="s">
        <v>99</v>
      </c>
      <c r="U94" s="32" t="s">
        <v>100</v>
      </c>
      <c r="V94" s="30" t="s">
        <v>372</v>
      </c>
    </row>
    <row r="95" spans="1:22" ht="18" customHeight="1" x14ac:dyDescent="0.15">
      <c r="A95" s="11">
        <v>94</v>
      </c>
      <c r="B95" s="16" t="s">
        <v>502</v>
      </c>
      <c r="C95" s="17" t="s">
        <v>503</v>
      </c>
      <c r="D95" s="18" t="s">
        <v>421</v>
      </c>
      <c r="E95" s="19"/>
      <c r="F95" s="14">
        <v>202.79</v>
      </c>
      <c r="G95" s="14">
        <v>154.11000000000001</v>
      </c>
      <c r="H95" s="14">
        <v>48.68</v>
      </c>
      <c r="I95" s="13">
        <v>1</v>
      </c>
      <c r="J95" s="18" t="s">
        <v>110</v>
      </c>
      <c r="K95" s="18"/>
      <c r="L95" s="27" t="s">
        <v>504</v>
      </c>
      <c r="M95" s="18"/>
      <c r="N95" s="18" t="s">
        <v>486</v>
      </c>
      <c r="O95" s="18" t="s">
        <v>487</v>
      </c>
      <c r="P95" s="18">
        <v>20170919</v>
      </c>
      <c r="Q95" s="18"/>
      <c r="R95" s="30" t="s">
        <v>317</v>
      </c>
      <c r="S95" s="30" t="s">
        <v>505</v>
      </c>
      <c r="T95" s="32" t="s">
        <v>99</v>
      </c>
      <c r="U95" s="32" t="s">
        <v>100</v>
      </c>
      <c r="V95" s="30" t="s">
        <v>372</v>
      </c>
    </row>
    <row r="96" spans="1:22" ht="18" customHeight="1" x14ac:dyDescent="0.15">
      <c r="A96" s="11">
        <v>95</v>
      </c>
      <c r="B96" s="16" t="s">
        <v>506</v>
      </c>
      <c r="C96" s="17" t="s">
        <v>507</v>
      </c>
      <c r="D96" s="18" t="s">
        <v>473</v>
      </c>
      <c r="E96" s="19"/>
      <c r="F96" s="14">
        <v>42928.11</v>
      </c>
      <c r="G96" s="14">
        <v>8227.9</v>
      </c>
      <c r="H96" s="14">
        <v>34700.21</v>
      </c>
      <c r="I96" s="13">
        <v>1</v>
      </c>
      <c r="J96" s="18" t="s">
        <v>117</v>
      </c>
      <c r="K96" s="18"/>
      <c r="L96" s="33" t="s">
        <v>508</v>
      </c>
      <c r="M96" s="18"/>
      <c r="N96" s="18" t="s">
        <v>486</v>
      </c>
      <c r="O96" s="18" t="s">
        <v>487</v>
      </c>
      <c r="P96" s="18">
        <v>20151031</v>
      </c>
      <c r="Q96" s="18"/>
      <c r="R96" s="30" t="s">
        <v>317</v>
      </c>
      <c r="S96" s="30" t="s">
        <v>509</v>
      </c>
      <c r="T96" s="32" t="s">
        <v>99</v>
      </c>
      <c r="U96" s="32" t="s">
        <v>100</v>
      </c>
      <c r="V96" s="30" t="s">
        <v>372</v>
      </c>
    </row>
    <row r="97" spans="1:22" ht="18" customHeight="1" x14ac:dyDescent="0.15">
      <c r="A97" s="11">
        <v>96</v>
      </c>
      <c r="B97" s="16" t="s">
        <v>510</v>
      </c>
      <c r="C97" s="17" t="s">
        <v>511</v>
      </c>
      <c r="D97" s="18" t="s">
        <v>380</v>
      </c>
      <c r="E97" s="19"/>
      <c r="F97" s="14">
        <v>187.2</v>
      </c>
      <c r="G97" s="14">
        <v>5.62</v>
      </c>
      <c r="H97" s="14">
        <v>181.58</v>
      </c>
      <c r="I97" s="13">
        <v>1</v>
      </c>
      <c r="J97" s="18" t="s">
        <v>110</v>
      </c>
      <c r="K97" s="18"/>
      <c r="L97" s="27" t="s">
        <v>512</v>
      </c>
      <c r="M97" s="18"/>
      <c r="N97" s="18" t="s">
        <v>486</v>
      </c>
      <c r="O97" s="18" t="s">
        <v>487</v>
      </c>
      <c r="P97" s="18">
        <v>20151031</v>
      </c>
      <c r="Q97" s="18"/>
      <c r="R97" s="30" t="s">
        <v>317</v>
      </c>
      <c r="S97" s="30" t="s">
        <v>513</v>
      </c>
      <c r="T97" s="32" t="s">
        <v>99</v>
      </c>
      <c r="U97" s="32" t="s">
        <v>100</v>
      </c>
      <c r="V97" s="30" t="s">
        <v>372</v>
      </c>
    </row>
    <row r="98" spans="1:22" ht="18" customHeight="1" x14ac:dyDescent="0.15">
      <c r="A98" s="11">
        <v>97</v>
      </c>
      <c r="B98" s="16" t="s">
        <v>514</v>
      </c>
      <c r="C98" s="17" t="s">
        <v>515</v>
      </c>
      <c r="D98" s="18" t="s">
        <v>325</v>
      </c>
      <c r="E98" s="19"/>
      <c r="F98" s="14">
        <v>311.89</v>
      </c>
      <c r="G98" s="14">
        <v>80.760000000000005</v>
      </c>
      <c r="H98" s="14">
        <v>231.13</v>
      </c>
      <c r="I98" s="13">
        <v>1</v>
      </c>
      <c r="J98" s="18" t="s">
        <v>110</v>
      </c>
      <c r="K98" s="18"/>
      <c r="L98" s="27" t="s">
        <v>358</v>
      </c>
      <c r="M98" s="18"/>
      <c r="N98" s="18" t="s">
        <v>486</v>
      </c>
      <c r="O98" s="18" t="s">
        <v>487</v>
      </c>
      <c r="P98" s="18">
        <v>20190424</v>
      </c>
      <c r="Q98" s="18"/>
      <c r="R98" s="30" t="s">
        <v>317</v>
      </c>
      <c r="S98" s="30" t="s">
        <v>516</v>
      </c>
      <c r="T98" s="32" t="s">
        <v>99</v>
      </c>
      <c r="U98" s="32" t="s">
        <v>100</v>
      </c>
      <c r="V98" s="30" t="s">
        <v>372</v>
      </c>
    </row>
    <row r="99" spans="1:22" ht="18" customHeight="1" x14ac:dyDescent="0.15">
      <c r="A99" s="11">
        <v>98</v>
      </c>
      <c r="B99" s="16" t="s">
        <v>517</v>
      </c>
      <c r="C99" s="17" t="s">
        <v>518</v>
      </c>
      <c r="D99" s="18" t="s">
        <v>473</v>
      </c>
      <c r="E99" s="19"/>
      <c r="F99" s="14">
        <v>14723.74</v>
      </c>
      <c r="G99" s="14">
        <v>12263.56</v>
      </c>
      <c r="H99" s="14">
        <v>2460.1799999999998</v>
      </c>
      <c r="I99" s="13">
        <v>2</v>
      </c>
      <c r="J99" s="18" t="s">
        <v>93</v>
      </c>
      <c r="K99" s="18"/>
      <c r="L99" s="27" t="s">
        <v>94</v>
      </c>
      <c r="M99" s="18"/>
      <c r="N99" s="18" t="s">
        <v>519</v>
      </c>
      <c r="O99" s="18" t="s">
        <v>520</v>
      </c>
      <c r="P99" s="18">
        <v>20220408</v>
      </c>
      <c r="Q99" s="18"/>
      <c r="R99" s="30" t="s">
        <v>317</v>
      </c>
      <c r="S99" s="30" t="s">
        <v>521</v>
      </c>
      <c r="T99" s="32" t="s">
        <v>99</v>
      </c>
      <c r="U99" s="32" t="s">
        <v>100</v>
      </c>
      <c r="V99" s="30" t="s">
        <v>372</v>
      </c>
    </row>
    <row r="100" spans="1:22" x14ac:dyDescent="0.15">
      <c r="F100" s="5">
        <f>SUM(F2:F99)</f>
        <v>423543.05</v>
      </c>
      <c r="G100" s="5">
        <f>SUM(G2:G99)</f>
        <v>102095.19</v>
      </c>
    </row>
  </sheetData>
  <phoneticPr fontId="11" type="noConversion"/>
  <conditionalFormatting sqref="C2:C47">
    <cfRule type="duplicateValues" dxfId="7" priority="14"/>
  </conditionalFormatting>
  <conditionalFormatting sqref="C48:C62">
    <cfRule type="duplicateValues" dxfId="6" priority="2"/>
    <cfRule type="duplicateValues" dxfId="5" priority="3"/>
  </conditionalFormatting>
  <conditionalFormatting sqref="C63:C99">
    <cfRule type="duplicateValues" dxfId="4" priority="1"/>
  </conditionalFormatting>
  <conditionalFormatting sqref="C100:C1048576 C1">
    <cfRule type="duplicateValues" dxfId="3" priority="10"/>
    <cfRule type="duplicateValues" dxfId="2" priority="11"/>
    <cfRule type="duplicateValues" dxfId="1" priority="12"/>
    <cfRule type="duplicateValues" dxfId="0" priority="13"/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地市透视表</vt:lpstr>
      <vt:lpstr>汇总</vt:lpstr>
      <vt:lpstr>湖州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k3erp</dc:creator>
  <cp:lastModifiedBy>admin</cp:lastModifiedBy>
  <dcterms:created xsi:type="dcterms:W3CDTF">2022-11-07T02:30:00Z</dcterms:created>
  <dcterms:modified xsi:type="dcterms:W3CDTF">2024-03-25T07:10:22Z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1F617DDA26804D56BFEFA0D487D8A5BB_13</vt:lpwstr>
  </property>
  <property fmtid="{D5CDD505-2E9C-101B-9397-08002B2CF9AE}" pid="3" name="KSOProductBuildVer">
    <vt:lpwstr>2052-12.1.0.16250</vt:lpwstr>
  </property>
</Properties>
</file>