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6\b\拍卖事务\拍卖业务\未成交标的\2489期拍卖会（浙江铁塔第九批）\委托方\第九批\"/>
    </mc:Choice>
  </mc:AlternateContent>
  <xr:revisionPtr revIDLastSave="0" documentId="13_ncr:1_{792A44B5-C52D-49BA-AFC9-7ACE86A7F5C4}" xr6:coauthVersionLast="47" xr6:coauthVersionMax="47" xr10:uidLastSave="{00000000-0000-0000-0000-000000000000}"/>
  <bookViews>
    <workbookView xWindow="8700" yWindow="2940" windowWidth="13935" windowHeight="11550" tabRatio="728" activeTab="1" xr2:uid="{00000000-000D-0000-FFFF-FFFF00000000}"/>
  </bookViews>
  <sheets>
    <sheet name="地市透视表" sheetId="5" r:id="rId1"/>
    <sheet name="汇总" sheetId="2" r:id="rId2"/>
    <sheet name="湖州" sheetId="8" r:id="rId3"/>
    <sheet name="丽水" sheetId="9" r:id="rId4"/>
    <sheet name="金华" sheetId="10" r:id="rId5"/>
  </sheets>
  <definedNames>
    <definedName name="_xlnm._FilterDatabase" localSheetId="0" hidden="1">地市透视表!#REF!</definedName>
    <definedName name="_xlnm._FilterDatabase" localSheetId="2" hidden="1">湖州!#REF!</definedName>
    <definedName name="_xlnm._FilterDatabase" localSheetId="1" hidden="1">汇总!#REF!</definedName>
  </definedNames>
  <calcPr calcId="181029"/>
</workbook>
</file>

<file path=xl/calcChain.xml><?xml version="1.0" encoding="utf-8"?>
<calcChain xmlns="http://schemas.openxmlformats.org/spreadsheetml/2006/main">
  <c r="H240" i="10" l="1"/>
  <c r="G240" i="10"/>
  <c r="G14" i="9"/>
  <c r="F14" i="9"/>
  <c r="G132" i="8"/>
  <c r="F132" i="8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11" i="2"/>
  <c r="J10" i="2"/>
  <c r="J9" i="2"/>
  <c r="J8" i="2"/>
  <c r="J7" i="2"/>
  <c r="J6" i="2"/>
  <c r="J5" i="2"/>
  <c r="J4" i="2"/>
  <c r="J3" i="2"/>
  <c r="J2" i="2"/>
  <c r="F5" i="5"/>
  <c r="E5" i="5"/>
  <c r="D5" i="5"/>
  <c r="C5" i="5"/>
  <c r="B5" i="5"/>
  <c r="E4" i="5"/>
  <c r="E3" i="5"/>
  <c r="E2" i="5"/>
</calcChain>
</file>

<file path=xl/sharedStrings.xml><?xml version="1.0" encoding="utf-8"?>
<sst xmlns="http://schemas.openxmlformats.org/spreadsheetml/2006/main" count="4655" uniqueCount="1549">
  <si>
    <t>地市</t>
  </si>
  <si>
    <t>资产条数</t>
  </si>
  <si>
    <t>资产原值（元）</t>
  </si>
  <si>
    <t>资产净值（元）</t>
  </si>
  <si>
    <t>净值/原值</t>
  </si>
  <si>
    <t>评估价（元）</t>
  </si>
  <si>
    <t>湖州</t>
  </si>
  <si>
    <t>丽水</t>
  </si>
  <si>
    <t>金华</t>
  </si>
  <si>
    <t>合计</t>
  </si>
  <si>
    <t>拍卖批次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</si>
  <si>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</si>
  <si>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</si>
  <si>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</si>
  <si>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</si>
  <si>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</si>
  <si>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</si>
  <si>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最低转让单价（含税）</t>
  </si>
  <si>
    <t>最低转让总价（含税）</t>
  </si>
  <si>
    <t>备注
（主要配件缺失的需要注明）</t>
  </si>
  <si>
    <t>第九批</t>
  </si>
  <si>
    <t>空调</t>
  </si>
  <si>
    <t>3P空调</t>
  </si>
  <si>
    <t>台</t>
  </si>
  <si>
    <t>无冷凝管</t>
  </si>
  <si>
    <t>2P空调</t>
  </si>
  <si>
    <t>交流配电箱</t>
  </si>
  <si>
    <t>配电箱类</t>
  </si>
  <si>
    <t>个</t>
  </si>
  <si>
    <t>动环监控</t>
  </si>
  <si>
    <t>动力及环境监控组件</t>
  </si>
  <si>
    <t>嵌入式开关电源</t>
  </si>
  <si>
    <t>其他铁质为主的报废物资</t>
  </si>
  <si>
    <t>2270元/吨</t>
  </si>
  <si>
    <t>组合式开关电源</t>
  </si>
  <si>
    <t>870*完整度+198</t>
  </si>
  <si>
    <t>铝缆类</t>
  </si>
  <si>
    <t>铝芯电缆</t>
  </si>
  <si>
    <t>米</t>
  </si>
  <si>
    <t>16610元/吨*出铝率</t>
  </si>
  <si>
    <t>台式机</t>
  </si>
  <si>
    <t>电脑主机</t>
  </si>
  <si>
    <t>2P空调（仅内机）</t>
  </si>
  <si>
    <t>壁挂空调室内机</t>
  </si>
  <si>
    <t>仅内机、无冷凝管</t>
  </si>
  <si>
    <t>3匹空调缺压缩机</t>
  </si>
  <si>
    <t>无冷凝管、无压缩机</t>
  </si>
  <si>
    <t>一体化机柜（空调型）</t>
  </si>
  <si>
    <t xml:space="preserve">	供电计量设备</t>
  </si>
  <si>
    <t>RRU安装架</t>
  </si>
  <si>
    <t>整流模块</t>
  </si>
  <si>
    <t>霍尔传感器</t>
  </si>
  <si>
    <t>空调控制器</t>
  </si>
  <si>
    <t>直流电能计量终端</t>
  </si>
  <si>
    <t>3匹室内外成套</t>
  </si>
  <si>
    <t>电源转换模块</t>
  </si>
  <si>
    <t>电控锁</t>
  </si>
  <si>
    <t>走线架</t>
  </si>
  <si>
    <t>接地汇流排</t>
  </si>
  <si>
    <t>变压器</t>
  </si>
  <si>
    <t>12610元/吨</t>
  </si>
  <si>
    <t>油浸-S9-20kVA</t>
  </si>
  <si>
    <t>直流计量终端</t>
  </si>
  <si>
    <t>油机切换箱</t>
  </si>
  <si>
    <t>组合开关电源柜</t>
  </si>
  <si>
    <t>铜芯电缆</t>
  </si>
  <si>
    <t>铜缆</t>
  </si>
  <si>
    <t>63530元/吨*出铜率</t>
  </si>
  <si>
    <t>铝缆</t>
  </si>
  <si>
    <t>模块化开关电源</t>
  </si>
  <si>
    <t>一体化机柜空调</t>
  </si>
  <si>
    <t>机柜空调</t>
  </si>
  <si>
    <t>9580元/吨</t>
  </si>
  <si>
    <t>一体化机柜空调型</t>
  </si>
  <si>
    <t>供电计量设备</t>
  </si>
  <si>
    <t>电缆</t>
  </si>
  <si>
    <t>-</t>
  </si>
  <si>
    <t>配电箱</t>
  </si>
  <si>
    <t>架</t>
  </si>
  <si>
    <t>无模块</t>
  </si>
  <si>
    <t>电表</t>
  </si>
  <si>
    <t>壁挂式开关电源</t>
  </si>
  <si>
    <t>内外机成套</t>
  </si>
  <si>
    <t>套</t>
  </si>
  <si>
    <t>/</t>
  </si>
  <si>
    <t>铜管</t>
  </si>
  <si>
    <t>5P空调</t>
  </si>
  <si>
    <t>壁挂空调</t>
  </si>
  <si>
    <t>电力电缆</t>
  </si>
  <si>
    <t>铜线</t>
  </si>
  <si>
    <t>根</t>
  </si>
  <si>
    <t>铜线：27.5kg</t>
  </si>
  <si>
    <t>铝线</t>
  </si>
  <si>
    <t>铝线：57.5</t>
  </si>
  <si>
    <t>断路器</t>
  </si>
  <si>
    <t>柜式2P空调</t>
  </si>
  <si>
    <t>门禁</t>
  </si>
  <si>
    <t>模块</t>
  </si>
  <si>
    <t>配套综合柜</t>
  </si>
  <si>
    <t>熔断器</t>
  </si>
  <si>
    <t>铜铁转换条</t>
  </si>
  <si>
    <t>一体化1P空调</t>
  </si>
  <si>
    <t>一体化机空调型</t>
  </si>
  <si>
    <t>油机转换箱</t>
  </si>
  <si>
    <t>直流配电箱</t>
  </si>
  <si>
    <t>直流计量终端6分路</t>
  </si>
  <si>
    <t>序号</t>
  </si>
  <si>
    <t>报废批复文号</t>
  </si>
  <si>
    <t>资产编号</t>
  </si>
  <si>
    <t>资产名称</t>
  </si>
  <si>
    <t>资产类别名称</t>
  </si>
  <si>
    <t>资产原值
（元，不含税</t>
  </si>
  <si>
    <t>资产净值
（元，不含税</t>
  </si>
  <si>
    <t>累计折旧</t>
  </si>
  <si>
    <t>计量单位
（个/吨/米等</t>
  </si>
  <si>
    <t>规格</t>
  </si>
  <si>
    <t>规格型号</t>
  </si>
  <si>
    <t>生产厂家</t>
  </si>
  <si>
    <t>站点名称</t>
  </si>
  <si>
    <t>站点编码</t>
  </si>
  <si>
    <t>启用日期</t>
  </si>
  <si>
    <t>备注</t>
  </si>
  <si>
    <t>实物位置</t>
  </si>
  <si>
    <t>批号</t>
  </si>
  <si>
    <t>是否处置</t>
  </si>
  <si>
    <t>处置方式</t>
  </si>
  <si>
    <t>浙江铁塔财务〔2023〕40号</t>
  </si>
  <si>
    <t>330500323055</t>
  </si>
  <si>
    <t xml:space="preserve">	米</t>
  </si>
  <si>
    <t>4*35铝线</t>
  </si>
  <si>
    <t>湖州市长兴县雉城镇光明路基站</t>
  </si>
  <si>
    <t>330522908000000408</t>
  </si>
  <si>
    <t>是</t>
  </si>
  <si>
    <t>无*实收2米铝线**湖州市长兴县雉城镇光明路基站*330522908000000408**330500323055**废旧</t>
  </si>
  <si>
    <t>未处置</t>
  </si>
  <si>
    <t>拍卖</t>
  </si>
  <si>
    <t>浙江铁塔财务〔2023〕34号</t>
  </si>
  <si>
    <t>330500359225</t>
  </si>
  <si>
    <t xml:space="preserve">	套</t>
  </si>
  <si>
    <t xml:space="preserve">	48V/300A高效系统(50A高效模块，共用电源系统，三相交流输入)150A</t>
  </si>
  <si>
    <t>吴兴织里大朱</t>
  </si>
  <si>
    <t>330502908000000502</t>
  </si>
  <si>
    <t>无*48V/300A高效系统(50A高效模块，共用电源系统，三相交流输入)150A**吴兴织里大朱*330502908000000502**330500359225**废旧</t>
  </si>
  <si>
    <t>330500112286</t>
  </si>
  <si>
    <t xml:space="preserve">	专用空调</t>
  </si>
  <si>
    <t xml:space="preserve">	个</t>
  </si>
  <si>
    <t>3P</t>
  </si>
  <si>
    <t xml:space="preserve">	基站专用柜式分体7KW单冷三相空调</t>
  </si>
  <si>
    <t>安吉梅溪后河基站</t>
  </si>
  <si>
    <t>330523908000000225</t>
  </si>
  <si>
    <t>无铜管</t>
  </si>
  <si>
    <t>无*3P单冷三相整机**安吉梅溪后河基站*330523908000000225**330500112286**废旧</t>
  </si>
  <si>
    <t>330500123037</t>
  </si>
  <si>
    <t xml:space="preserve">	台</t>
  </si>
  <si>
    <t xml:space="preserve">	格力3P柜机</t>
  </si>
  <si>
    <t>吴兴米兰花园北侧</t>
  </si>
  <si>
    <t>330502908000000238</t>
  </si>
  <si>
    <t>无*LF72W-L(S)A**吴兴米兰花园北侧*330502908000000238**330500123037**废旧</t>
  </si>
  <si>
    <t>330500002268</t>
  </si>
  <si>
    <t xml:space="preserve">	3P 三相柜式（单冷）</t>
  </si>
  <si>
    <t>南浔练市建新村</t>
  </si>
  <si>
    <t>33050300000005</t>
  </si>
  <si>
    <t>无*基站专用柜式分体7KW单冷三相**南浔练市建新村*33050300000005**330500002268**废旧</t>
  </si>
  <si>
    <t>湖州铁塔党委会纪要〔2024〕第4期</t>
  </si>
  <si>
    <t>330500317597</t>
  </si>
  <si>
    <t>动力及环境监控单元</t>
  </si>
  <si>
    <t xml:space="preserve">	主设备室内型成套设备基本配置模型</t>
  </si>
  <si>
    <t>湖州吴兴织里义皋基站</t>
  </si>
  <si>
    <t>330502908000000952</t>
  </si>
  <si>
    <t>无*主设备室内型成套设备基本配置模型**湖州吴兴织里义皋基站*330502908000000952**330500317597**废旧</t>
  </si>
  <si>
    <t>330500307014</t>
  </si>
  <si>
    <t xml:space="preserve">	主设备室内型成套设备双柜配置模型</t>
  </si>
  <si>
    <t>市区人防办</t>
  </si>
  <si>
    <t>330502908000000552</t>
  </si>
  <si>
    <t>无*主设备室内型成套设备双柜配置模型**市区人防办*330502908000000552**330500307014**废旧</t>
  </si>
  <si>
    <t>330500304158</t>
  </si>
  <si>
    <t>吴兴白雀教场坞</t>
  </si>
  <si>
    <t>330502500000000101</t>
  </si>
  <si>
    <t>无*主设备室内型成套设备双柜配置模型**吴兴白雀教场坞*330502500000000101**330500304158**废旧</t>
  </si>
  <si>
    <t>330500115866</t>
  </si>
  <si>
    <t xml:space="preserve">	220V-63A</t>
  </si>
  <si>
    <t>吴兴埭溪大冲</t>
  </si>
  <si>
    <t>330502908000000398</t>
  </si>
  <si>
    <t>无*220V-63A**吴兴埭溪大冲*330502908000000398**330500115866**废旧</t>
  </si>
  <si>
    <t>浙江铁塔财务〔2023〕42号</t>
  </si>
  <si>
    <t>330500307018</t>
  </si>
  <si>
    <t>吴兴埭溪山背村安置区</t>
  </si>
  <si>
    <t>330502500000000018</t>
  </si>
  <si>
    <t>无*主设备室内型成套设备双柜配置模型**吴兴埭溪山背村安置区*330502500000000018**330500307018**废旧</t>
  </si>
  <si>
    <t>330500302992</t>
  </si>
  <si>
    <t xml:space="preserve">	动力及环境监控单元</t>
  </si>
  <si>
    <t>吴兴道场大塔坞</t>
  </si>
  <si>
    <t>33050200000033</t>
  </si>
  <si>
    <t>无*动力及环境监控单元**吴兴道场大塔坞*33050200000033**330500302992**废旧</t>
  </si>
  <si>
    <t>330500302995</t>
  </si>
  <si>
    <t xml:space="preserve">	架</t>
  </si>
  <si>
    <t xml:space="preserve">	嵌入式开关电源32A/3P*1（室外标准机柜用）</t>
  </si>
  <si>
    <t>无*嵌入式开关电源32A/3Px1（室外标准机柜用）**吴兴道场大塔坞*33050200000033**330500302995**废旧</t>
  </si>
  <si>
    <t>330500129063</t>
  </si>
  <si>
    <t>吴兴道场千亩山</t>
  </si>
  <si>
    <t>330502908000000599</t>
  </si>
  <si>
    <t>无*220V-63A**吴兴道场千亩山*330502908000000599**330500129063**废旧</t>
  </si>
  <si>
    <t>330500305355</t>
  </si>
  <si>
    <t xml:space="preserve">	动力及环境监控单元-双柜配置</t>
  </si>
  <si>
    <t>吴兴二轻大厦</t>
  </si>
  <si>
    <t>330502500000000078</t>
  </si>
  <si>
    <t>无*动力及环境监控单元-双柜配置**吴兴二轻大厦*330502500000000078**330500305355**废旧</t>
  </si>
  <si>
    <t>330500313973</t>
  </si>
  <si>
    <t>吴兴富盛达制衣</t>
  </si>
  <si>
    <t>330502908000000206</t>
  </si>
  <si>
    <t>无*主设备室内型成套设备双柜配置模型**吴兴富盛达制衣*330502908000000206**330500313973**废旧</t>
  </si>
  <si>
    <t>330500300228</t>
  </si>
  <si>
    <t xml:space="preserve">	380V-63A（整体）</t>
  </si>
  <si>
    <t>吴兴红山岭（湖州高铁车站西侧）</t>
  </si>
  <si>
    <t>330502908000000065</t>
  </si>
  <si>
    <t>无*380V-63A（整体）**吴兴红山岭（湖州高铁车站西侧）*330502908000000065**330500300228**废旧</t>
  </si>
  <si>
    <t>330500309956</t>
  </si>
  <si>
    <t>吴兴清华苑</t>
  </si>
  <si>
    <t>330502908000000264</t>
  </si>
  <si>
    <t>无*主设备室内型成套设备基本配置模型**吴兴清华苑*330502908000000264**330500309956**废旧</t>
  </si>
  <si>
    <t>330500305364</t>
  </si>
  <si>
    <t>吴兴太湖路保龄球馆</t>
  </si>
  <si>
    <t>330502500000000095</t>
  </si>
  <si>
    <t>无*动力及环境监控单元-双柜配置**吴兴太湖路保龄球馆*330502500000000095**330500305364**废旧</t>
  </si>
  <si>
    <t>330500304502</t>
  </si>
  <si>
    <t>南浔东迁老街口</t>
  </si>
  <si>
    <t>330503500000000008</t>
  </si>
  <si>
    <t>无*动力及环境监控单元-双柜配置**南浔东迁老街口*330503500000000008**330500304502**废旧</t>
  </si>
  <si>
    <t>330500116252</t>
  </si>
  <si>
    <t>吴兴杨家埠施家门</t>
  </si>
  <si>
    <t>330502908000000293</t>
  </si>
  <si>
    <t>无*220V-63A**吴兴杨家埠施家门*330502908000000293**330500116252**废旧</t>
  </si>
  <si>
    <t>330500302964</t>
  </si>
  <si>
    <t>吴兴杨家埠乌陵山</t>
  </si>
  <si>
    <t>33050200000039</t>
  </si>
  <si>
    <t>无*动力及环境监控单元**吴兴杨家埠乌陵山新农村*33050200000039**330500302964**废旧</t>
  </si>
  <si>
    <t>330500309930</t>
  </si>
  <si>
    <t>吴兴杨家埠乌陵山新农村</t>
  </si>
  <si>
    <t>330502908000000585</t>
  </si>
  <si>
    <t>无*主设备室内型成套设备基本配置模型**吴兴杨家埠乌陵山新农村*330502908000000585**330500309930**废旧</t>
  </si>
  <si>
    <t>330500314303</t>
  </si>
  <si>
    <t>吴兴织里先锋毛皮西</t>
  </si>
  <si>
    <t>330502908000000257</t>
  </si>
  <si>
    <t>无*主设备室内型成套设备基本配置模型**吴兴织里先锋毛皮西*330502908000000257**330500314303**废旧</t>
  </si>
  <si>
    <t>330500314006</t>
  </si>
  <si>
    <t xml:space="preserve">	3P单冷三相整机</t>
  </si>
  <si>
    <t>荃步村</t>
  </si>
  <si>
    <t>330503908000000585</t>
  </si>
  <si>
    <t>无*3P**荃步村*330503908000000585**330500314006**废旧</t>
  </si>
  <si>
    <t>330500112073</t>
  </si>
  <si>
    <t>安吉孝丰白鹭湾基站</t>
  </si>
  <si>
    <t>330523908000000673</t>
  </si>
  <si>
    <t>有铜管</t>
  </si>
  <si>
    <t>无*3P*有铜管*安吉孝丰白鹭湾基站*330523908000000673**330500112073**废旧</t>
  </si>
  <si>
    <t>330500112464</t>
  </si>
  <si>
    <t>安吉孝丰中学基站</t>
  </si>
  <si>
    <t>330523908000000644</t>
  </si>
  <si>
    <t>无*3P*有铜管*安吉孝丰中学基站*330523908000000644**330500112464**废旧</t>
  </si>
  <si>
    <t>330500112566</t>
  </si>
  <si>
    <t>普通空调壁挂</t>
  </si>
  <si>
    <t>2P</t>
  </si>
  <si>
    <t xml:space="preserve">	LF75WGT</t>
  </si>
  <si>
    <t>安吉鄣吴长隆</t>
  </si>
  <si>
    <t>330523908000000772</t>
  </si>
  <si>
    <t>无*2P*有铜管*安吉鄣吴长隆*330523908000000772**330500112566**废旧</t>
  </si>
  <si>
    <t>330500112179</t>
  </si>
  <si>
    <t>专用空调</t>
  </si>
  <si>
    <t xml:space="preserve">	3匹柜机</t>
  </si>
  <si>
    <t>湖州市安吉县递铺张家村基站</t>
  </si>
  <si>
    <t>330523908000000321</t>
  </si>
  <si>
    <t>无*3P*有铜管*湖州市安吉县递铺张家村基站*330523908000000321**330500112179**废旧</t>
  </si>
  <si>
    <t>330500302780</t>
  </si>
  <si>
    <t xml:space="preserve">	3P空调</t>
  </si>
  <si>
    <t>张芝安置区</t>
  </si>
  <si>
    <t>33052301000019</t>
  </si>
  <si>
    <t>无*3P*有铜管*张芝安置区*33052301000019**330500302780**废旧</t>
  </si>
  <si>
    <t>330500112817</t>
  </si>
  <si>
    <t>安吉递铺上赵村基站</t>
  </si>
  <si>
    <t>330523908000000347</t>
  </si>
  <si>
    <t>无*3匹柜机**安吉递铺上赵村基站*330523908000000347**330500112817**废旧</t>
  </si>
  <si>
    <t>330500123840</t>
  </si>
  <si>
    <t>湖州市安吉县递铺横塘安置区基站</t>
  </si>
  <si>
    <t>330523908000000335</t>
  </si>
  <si>
    <t>无*基站专用柜式分体7KW单冷三相空调**湖州市安吉县递铺横塘安置区基站*330523908000000335**330500123840**废旧</t>
  </si>
  <si>
    <t>330500121463</t>
  </si>
  <si>
    <t>后东</t>
  </si>
  <si>
    <t>330502908000000410</t>
  </si>
  <si>
    <t>无*220V-63A**后东*330502908000000410**330500121463**废旧</t>
  </si>
  <si>
    <t>330500105541</t>
  </si>
  <si>
    <t xml:space="preserve">	ZXDU58-120A</t>
  </si>
  <si>
    <t>吴兴帽子山隧道北</t>
  </si>
  <si>
    <t>330502908000000025</t>
  </si>
  <si>
    <t>无*ZXDU58-120A**吴兴帽子山隧道北*330502908000000025**330500105541**废旧</t>
  </si>
  <si>
    <t>330500305843</t>
  </si>
  <si>
    <t xml:space="preserve">	动力及环境监控单元-基础配置</t>
  </si>
  <si>
    <t>长兴吕山搬迁</t>
  </si>
  <si>
    <t>330522500000000093</t>
  </si>
  <si>
    <t>无*动力及环境监控单元-基础配置**长兴吕山搬迁*330522500000000093**330500305843**废旧</t>
  </si>
  <si>
    <t>330500318037</t>
  </si>
  <si>
    <t>长兴雉城华盛中学</t>
  </si>
  <si>
    <t>330522500000000239</t>
  </si>
  <si>
    <t>无*主设备室内型成套设备基本配置模型**长兴雉城华盛中学*330522500000000239**330500318037**废旧</t>
  </si>
  <si>
    <t>湖州铁塔党委〔2024〕6 号</t>
  </si>
  <si>
    <t>330500127241</t>
  </si>
  <si>
    <t>ZXDU68-150A</t>
  </si>
  <si>
    <t>德清钟管金磊辉山</t>
  </si>
  <si>
    <t>330521908000000000</t>
  </si>
  <si>
    <t>无*ZXDU68-150A**西南村*330522908000000016**330500127241**废旧</t>
  </si>
  <si>
    <t>330500301271</t>
  </si>
  <si>
    <t xml:space="preserve">	3P单冷</t>
  </si>
  <si>
    <t>安吉梅溪中策橡胶</t>
  </si>
  <si>
    <t>330523908000000993</t>
  </si>
  <si>
    <t>无*3P**安吉梅溪中策橡胶*330523908000000993**330500301271**废旧</t>
  </si>
  <si>
    <t>330500111719</t>
  </si>
  <si>
    <t>德清武康青山关基站</t>
  </si>
  <si>
    <t>330521908000000404</t>
  </si>
  <si>
    <t>无*3P**德清武康青山关基站*330521908000000404**330500111719**废旧</t>
  </si>
  <si>
    <t>330500112625</t>
  </si>
  <si>
    <t>德清新安徐家桥基站</t>
  </si>
  <si>
    <t>330521908000000494</t>
  </si>
  <si>
    <t>无*3P**德清新安徐家桥基站*330521908000000494**330500112625**废旧</t>
  </si>
  <si>
    <t>330500112587</t>
  </si>
  <si>
    <t xml:space="preserve">	基站专用柜式分体5KW单冷单相空调</t>
  </si>
  <si>
    <t>安吉递铺板昌坞基站</t>
  </si>
  <si>
    <t>330523908000000404</t>
  </si>
  <si>
    <t>无*3P**安吉递铺板昌坞基站*330523908000000404**330500112587**废旧</t>
  </si>
  <si>
    <t>330500112278</t>
  </si>
  <si>
    <t xml:space="preserve">	基站专用柜式分体12KW单冷三</t>
  </si>
  <si>
    <t>德清钟管升华基站</t>
  </si>
  <si>
    <t>330521908000000419</t>
  </si>
  <si>
    <t>无*3P**德清钟管升华基站*330521908000000419**330500112278**废旧</t>
  </si>
  <si>
    <t>330500305150</t>
  </si>
  <si>
    <t>无*3P**德清钟管升华基站*330521908000000419**330500305150**废旧</t>
  </si>
  <si>
    <t>330500116520</t>
  </si>
  <si>
    <t>安吉章村浮塘-3</t>
  </si>
  <si>
    <t>330523908000000636</t>
  </si>
  <si>
    <t>无*4x35铝芯179米**安吉章村浮塘-3*330523908000000636**330500116520**废旧</t>
  </si>
  <si>
    <t>330500116788</t>
  </si>
  <si>
    <t>无*4x35铝芯433米**吴兴杨家埠施家门*330502908000000293**330500116788**废旧</t>
  </si>
  <si>
    <t>330500322293</t>
  </si>
  <si>
    <t>长兴洪桥两乡浜搬迁南高铁</t>
  </si>
  <si>
    <t>330522500000000173</t>
  </si>
  <si>
    <t>无*4x35铝芯275米**长兴洪桥两乡浜搬迁南高铁*330522500000000173**330500322293**废旧</t>
  </si>
  <si>
    <t>330500371452</t>
  </si>
  <si>
    <t>湖州吴兴城南工业园</t>
  </si>
  <si>
    <t>330502500010002664</t>
  </si>
  <si>
    <t>无*4x35铝芯42米**湖州吴兴城南工业园*330502500010002664**330500371452**废旧</t>
  </si>
  <si>
    <t>湖州铁塔党委会纪要〔2023〕第 18 期</t>
  </si>
  <si>
    <t>330500303768</t>
  </si>
  <si>
    <t xml:space="preserve">	联想扬天台式电脑</t>
  </si>
  <si>
    <t xml:space="preserve">	联想扬天</t>
  </si>
  <si>
    <t>湖州市公共库位</t>
  </si>
  <si>
    <t>330500</t>
  </si>
  <si>
    <t>中通仓库</t>
  </si>
  <si>
    <t>12/18已运输至中通，系统尚未入库</t>
  </si>
  <si>
    <t>330500317659</t>
  </si>
  <si>
    <t xml:space="preserve">	联想扬天M4000e</t>
  </si>
  <si>
    <t>330500337080</t>
  </si>
  <si>
    <t>西亩长冲</t>
  </si>
  <si>
    <t>33052301000026</t>
  </si>
  <si>
    <t>330500326617</t>
  </si>
  <si>
    <t xml:space="preserve">	机房配套扩容资产</t>
  </si>
  <si>
    <t xml:space="preserve">	RRU安装架室内RRU安装架</t>
  </si>
  <si>
    <t>湖州吴兴八里店后林村基站</t>
  </si>
  <si>
    <t>330502908000000715</t>
  </si>
  <si>
    <t>330500313691</t>
  </si>
  <si>
    <t xml:space="preserve">	普通空调柜式</t>
  </si>
  <si>
    <t>市区众鑫广场</t>
  </si>
  <si>
    <t>330502908000000382</t>
  </si>
  <si>
    <t>330500311125</t>
  </si>
  <si>
    <t xml:space="preserve">	普通空调壁挂</t>
  </si>
  <si>
    <t xml:space="preserve">	2P单冷单相整机</t>
  </si>
  <si>
    <t>吴兴美欣达办公楼新建</t>
  </si>
  <si>
    <t>330502500000000292</t>
  </si>
  <si>
    <t>无冷凝管、无压缩机（检修中心拆解）</t>
  </si>
  <si>
    <t>330500344493</t>
  </si>
  <si>
    <t xml:space="preserve">	一体化电源电池综合柜</t>
  </si>
  <si>
    <t xml:space="preserve">	800*800*18001500W交流空调+300W直流空调、PU</t>
  </si>
  <si>
    <t>德清武康体育中心基站</t>
  </si>
  <si>
    <t>330521908000000384</t>
  </si>
  <si>
    <t>330500313104</t>
  </si>
  <si>
    <t xml:space="preserve">	整流模块</t>
  </si>
  <si>
    <t xml:space="preserve">	高效模块50A</t>
  </si>
  <si>
    <t>德清城山庙</t>
  </si>
  <si>
    <t>330521908000000610</t>
  </si>
  <si>
    <t>330500313105</t>
  </si>
  <si>
    <t>330500313106</t>
  </si>
  <si>
    <t>330500326863</t>
  </si>
  <si>
    <t xml:space="preserve">	电力引入扩容资产</t>
  </si>
  <si>
    <t xml:space="preserve">	霍尔传感器电流型输入200A/输出4-20mA</t>
  </si>
  <si>
    <t>长兴煤山基站</t>
  </si>
  <si>
    <t>330522908000000466</t>
  </si>
  <si>
    <t>系统待入库</t>
  </si>
  <si>
    <t>330500327633</t>
  </si>
  <si>
    <t xml:space="preserve">	普通空调基站智能空调控制器</t>
  </si>
  <si>
    <t>330500333339</t>
  </si>
  <si>
    <t xml:space="preserve">	电源扩容资产</t>
  </si>
  <si>
    <t>330500336458</t>
  </si>
  <si>
    <t xml:space="preserve">	直流计量终端6分路</t>
  </si>
  <si>
    <t>公安局</t>
  </si>
  <si>
    <t>330521908000000841</t>
  </si>
  <si>
    <t>330500336715</t>
  </si>
  <si>
    <t xml:space="preserve">	低压智能电表三相四路</t>
  </si>
  <si>
    <t>330500113984</t>
  </si>
  <si>
    <t xml:space="preserve">	交流配电箱</t>
  </si>
  <si>
    <t>德清雷甸光辉</t>
  </si>
  <si>
    <t>330521908000000532</t>
  </si>
  <si>
    <t>浙宝电气*220V-63A**德清雷甸光辉*330521908000000532**330500113984**废旧</t>
  </si>
  <si>
    <t>2023年第16批资产报废</t>
  </si>
  <si>
    <t>浙江铁塔财务〔2023〕35号</t>
  </si>
  <si>
    <t>330500122557</t>
  </si>
  <si>
    <t xml:space="preserve">	组合式开关电源</t>
  </si>
  <si>
    <t xml:space="preserve">	48V-500A(模块50A)-100</t>
  </si>
  <si>
    <t>中达*组合式48V-500A(模块50A)-100**德清雷甸光辉*330521908000000532**330500122557**废旧</t>
  </si>
  <si>
    <t>浙江铁塔财务〔2023〕36号</t>
  </si>
  <si>
    <t>330500104471</t>
  </si>
  <si>
    <t xml:space="preserve">	油机转换箱</t>
  </si>
  <si>
    <t xml:space="preserve">	ZBX5-F</t>
  </si>
  <si>
    <t>浙宝电气*ZBX5-F**德清雷甸光辉*330521908000000532**330500104471**废旧</t>
  </si>
  <si>
    <t>浙江铁塔财务〔2023〕37号</t>
  </si>
  <si>
    <t>330500323875</t>
  </si>
  <si>
    <t xml:space="preserve">	基站构筑物扩容资产</t>
  </si>
  <si>
    <t xml:space="preserve">	电控锁</t>
  </si>
  <si>
    <t>无*电控锁**德清雷甸光辉*330521908000000532**330500323875**废旧</t>
  </si>
  <si>
    <t>浙江铁塔财务〔2023〕38号</t>
  </si>
  <si>
    <t>330500127289</t>
  </si>
  <si>
    <t xml:space="preserve">	面</t>
  </si>
  <si>
    <t>湖州吴兴朝阳街道新金桥酒店基站</t>
  </si>
  <si>
    <t>330502908000000942</t>
  </si>
  <si>
    <t>湖州电力*交流配电箱**湖州吴兴朝阳街道新金桥酒店基站*330502908000000942**330500127289**废旧</t>
  </si>
  <si>
    <t>浙江铁塔财务〔2023〕39号</t>
  </si>
  <si>
    <t>330500127287</t>
  </si>
  <si>
    <t xml:space="preserve">	48V-600A(50A模块)-250</t>
  </si>
  <si>
    <t>中恒*48V-600A(50A模块)-250*组合式开关电源*湖州吴兴朝阳街道新金桥酒店基站*330502908000000942**330500127287**废旧</t>
  </si>
  <si>
    <t>330500323584</t>
  </si>
  <si>
    <t xml:space="preserve">	室内走线架600mm室内走线架</t>
  </si>
  <si>
    <t>无*室内走线架600mm室内走线架*注：实收2米*湖州吴兴朝阳街道新金桥酒店基站*330502908000000942**330500323584**废旧</t>
  </si>
  <si>
    <t>浙江铁塔财务〔2023〕41号</t>
  </si>
  <si>
    <t>330500335361</t>
  </si>
  <si>
    <t xml:space="preserve">	监控传感器智能门禁配套物资电源转换模块</t>
  </si>
  <si>
    <t>无*监控传感器智能门禁配套物资电源转换模块**湖州吴兴朝阳街道新金桥酒店基站*330502908000000942**330500335361**废旧</t>
  </si>
  <si>
    <t>330500102321</t>
  </si>
  <si>
    <t xml:space="preserve">	交流配电屏</t>
  </si>
  <si>
    <t>湖州吴兴杨家埠硅砖厂基站</t>
  </si>
  <si>
    <t>330502908000000930</t>
  </si>
  <si>
    <t>正泰电气*交流配电屏**湖州吴兴杨家埠硅砖厂基站*330502908000000930**330500102321**废旧</t>
  </si>
  <si>
    <t>浙江铁塔财务〔2023〕43号</t>
  </si>
  <si>
    <t>330500119043</t>
  </si>
  <si>
    <t>艾默生*48V-600A(50A模块)-250*组合式开关电源*湖州吴兴杨家埠硅砖厂基站*330502908000000930**330500119043**废旧</t>
  </si>
  <si>
    <t>浙江铁塔财务〔2023〕44号</t>
  </si>
  <si>
    <t>330500313797</t>
  </si>
  <si>
    <t>无*3P单冷三相整机**湖州吴兴杨家埠硅砖厂基站*330502908000000930**330500313797**废旧</t>
  </si>
  <si>
    <t>浙江铁塔财务〔2023〕45号</t>
  </si>
  <si>
    <t>330500335399</t>
  </si>
  <si>
    <t>无*监控传感器智能门禁配套物资电源转换模块**湖州吴兴杨家埠硅砖厂基站*330502908000000930**330500335399**废旧</t>
  </si>
  <si>
    <t>浙江铁塔财务〔2023〕46号</t>
  </si>
  <si>
    <t>330500330637</t>
  </si>
  <si>
    <t xml:space="preserve">	基站机房扩容资产</t>
  </si>
  <si>
    <t xml:space="preserve">	1KV以下电力电缆铜芯阻燃聚氯乙烯绝缘聚氯乙烯护套软电缆ZA-RVV 1*70mm2黑</t>
  </si>
  <si>
    <t>无*1x70mm2黑*注：实收2米铝线*湖州吴兴杨家埠硅砖厂基站*330502908000000930**330500330637**废旧</t>
  </si>
  <si>
    <t>浙江铁塔财务〔2023〕47号</t>
  </si>
  <si>
    <t>330500341067</t>
  </si>
  <si>
    <t>无*普通空调基站智能空调控制器**湖州吴兴杨家埠硅砖厂基站*330502908000000930**330500341067**废旧</t>
  </si>
  <si>
    <t>浙江铁塔财务〔2023〕48号</t>
  </si>
  <si>
    <t>330500327168</t>
  </si>
  <si>
    <t xml:space="preserve">	霍尔传感器电流型输入100A/输出4-20mA</t>
  </si>
  <si>
    <t>无*霍尔传感器电流型输入100A/输出4-20mA**湖州吴兴杨家埠硅砖厂基站*330502908000000930**330500327168**废旧</t>
  </si>
  <si>
    <t>浙江铁塔财务〔2023〕49号</t>
  </si>
  <si>
    <t>330500102674</t>
  </si>
  <si>
    <t xml:space="preserve">	ZDP-48-63B</t>
  </si>
  <si>
    <t>湖州众鑫广场</t>
  </si>
  <si>
    <t>330502908000000083</t>
  </si>
  <si>
    <t>省邮电*ZDP-48-63B**湖州众鑫广场*330502908000000083**330500102674**废旧</t>
  </si>
  <si>
    <t>浙江铁塔财务〔2023〕50号</t>
  </si>
  <si>
    <t>330500102676</t>
  </si>
  <si>
    <t xml:space="preserve">	MCS3000D-48V-50A</t>
  </si>
  <si>
    <t>中达*MCS3000D-48V-50A*组合式开关电源*湖州众鑫广场*330502908000000083**330500102676**废旧</t>
  </si>
  <si>
    <t>浙江铁塔财务〔2023〕51号</t>
  </si>
  <si>
    <t>330500121493</t>
  </si>
  <si>
    <t>市区新金桥大酒店</t>
  </si>
  <si>
    <t>330502908000000477</t>
  </si>
  <si>
    <t>杭开*220V-63A**市区新金桥大酒店*330502908000000477**330500121493**废旧</t>
  </si>
  <si>
    <t>浙江铁塔财务〔2023〕52号</t>
  </si>
  <si>
    <t>330500108845</t>
  </si>
  <si>
    <t xml:space="preserve">	48V-500A(模块50A)-150</t>
  </si>
  <si>
    <t>中达*48V-500A(模块50A)-150*组合式开关电源*市区新金桥大酒店*330502908000000477**330500108845**废旧</t>
  </si>
  <si>
    <t>浙江铁塔财务〔2023〕53号</t>
  </si>
  <si>
    <t>330500329172</t>
  </si>
  <si>
    <r>
      <rPr>
        <sz val="11"/>
        <rFont val="Arial"/>
        <family val="2"/>
      </rPr>
      <t xml:space="preserve">	</t>
    </r>
    <r>
      <rPr>
        <sz val="11"/>
        <rFont val="仿宋"/>
        <charset val="134"/>
      </rPr>
      <t>直流计量终端6分路</t>
    </r>
  </si>
  <si>
    <t>无*直流计量终端6分路**市区新金桥大酒店*330502908000000477**330500329172**废旧</t>
  </si>
  <si>
    <t>浙江铁塔财务〔2023〕54号</t>
  </si>
  <si>
    <t>330500129053</t>
  </si>
  <si>
    <t>吴兴织里辅料市场</t>
  </si>
  <si>
    <t>330502908000000471</t>
  </si>
  <si>
    <t>浙宝电气*220V-63A**吴兴织里辅料市场*330502908000000471**330500129053**废旧</t>
  </si>
  <si>
    <t>浙江铁塔财务〔2023〕55号</t>
  </si>
  <si>
    <t>330500315455</t>
  </si>
  <si>
    <t>无*主设备室内型成套设备基本配置模型**吴兴织里辅料市场*330502908000000471**330500315455**废旧</t>
  </si>
  <si>
    <t>浙江铁塔财务〔2023〕56号</t>
  </si>
  <si>
    <t>330500108837</t>
  </si>
  <si>
    <t>中兴*48V-500A(模块50A)-150**吴兴织里辅料市场*330502908000000471**330500108837**废旧</t>
  </si>
  <si>
    <t>浙江铁塔财务〔2023〕57号</t>
  </si>
  <si>
    <t>330500305074</t>
  </si>
  <si>
    <t>无*3P单冷三相整机**吴兴织里辅料市场*330502908000000471**330500305074**废旧</t>
  </si>
  <si>
    <t>浙江铁塔财务〔2023〕58号</t>
  </si>
  <si>
    <t>330500333769</t>
  </si>
  <si>
    <t>无*监控传感器智能门禁配套物资电源转换模块**吴兴织里辅料市场*330502908000000471**330500333769**废旧</t>
  </si>
  <si>
    <t>浙江铁塔财务〔2023〕59号</t>
  </si>
  <si>
    <t>330500116406</t>
  </si>
  <si>
    <t xml:space="preserve">	外市电引入</t>
  </si>
  <si>
    <t>湖州市练市*注：实收2米铝线*注：实收2米铝线*吴兴织里辅料市场*330502908000000471**330500116406**废旧</t>
  </si>
  <si>
    <t>浙江铁塔财务〔2023〕60号</t>
  </si>
  <si>
    <t>330500308175</t>
  </si>
  <si>
    <t>新剑电气*1×10*注：实收2米铝线*吴兴织里辅料市场*330502908000000471**330500308175**废旧</t>
  </si>
  <si>
    <t>浙江铁塔财务〔2023〕61号</t>
  </si>
  <si>
    <t>330500127157</t>
  </si>
  <si>
    <t>安吉递铺鑫凤竹木基站</t>
  </si>
  <si>
    <t>330523908000000414</t>
  </si>
  <si>
    <t>湖州电力*交流配电屏**安吉孝丰鑫凤竹木基站*330523908000000414**330500127157**废旧</t>
  </si>
  <si>
    <t>浙江铁塔财务〔2023〕62号</t>
  </si>
  <si>
    <t>330500103121</t>
  </si>
  <si>
    <t xml:space="preserve">	DPR48-50-DDCE(600A)</t>
  </si>
  <si>
    <t>安吉塘浦</t>
  </si>
  <si>
    <t>330523908000000939</t>
  </si>
  <si>
    <t>中达*DPR48-50-DDCE(600A)**安吉塘浦*330523908000000939**330500103121**废旧</t>
  </si>
  <si>
    <t>浙江铁塔财务〔2023〕63号</t>
  </si>
  <si>
    <t>330500106561</t>
  </si>
  <si>
    <t>3P柜机</t>
  </si>
  <si>
    <t>格力*格力3P柜机**安吉塘浦*330523908000000939**330500106561**废旧</t>
  </si>
  <si>
    <t>浙江铁塔财务〔2023〕64号</t>
  </si>
  <si>
    <t>330500332070</t>
  </si>
  <si>
    <t xml:space="preserve">	项</t>
  </si>
  <si>
    <t xml:space="preserve">	更换电表</t>
  </si>
  <si>
    <t>无*更换电表**安吉塘浦*330523908000000939**330500332070**废旧</t>
  </si>
  <si>
    <t>浙江铁塔财务〔2023〕65号</t>
  </si>
  <si>
    <t>330500349805</t>
  </si>
  <si>
    <t xml:space="preserve">	整流模块高效模块50A组合式5G专用模块</t>
  </si>
  <si>
    <t>无*整流模块高效模块50A组合式5G专用模块**安吉塘浦*330523908000000939**330500349805**废旧</t>
  </si>
  <si>
    <t>浙江铁塔财务〔2023〕66号</t>
  </si>
  <si>
    <t>330500314425</t>
  </si>
  <si>
    <t xml:space="preserve">	室外接地汇流排-16孔</t>
  </si>
  <si>
    <t>无*室外接地汇流排-16孔**安吉塘浦*330523908000000939**330500314425**废旧</t>
  </si>
  <si>
    <t>浙江铁塔财务〔2023〕67号</t>
  </si>
  <si>
    <t>330500116375</t>
  </si>
  <si>
    <r>
      <rPr>
        <sz val="11"/>
        <rFont val="Arial"/>
        <family val="2"/>
      </rPr>
      <t xml:space="preserve">	</t>
    </r>
    <r>
      <rPr>
        <sz val="11"/>
        <rFont val="仿宋"/>
        <charset val="134"/>
      </rPr>
      <t>变压器油浸-S9-100kVA</t>
    </r>
  </si>
  <si>
    <t>未知*变压器油浸-S9-100kVA**安吉塘浦*330523908000000939**330500116375**废旧</t>
  </si>
  <si>
    <t>浙江铁塔财务〔2023〕68号</t>
  </si>
  <si>
    <t>330500121633</t>
  </si>
  <si>
    <t xml:space="preserve">	HYJ-1</t>
  </si>
  <si>
    <t>杭开电气*HYJ-1**安吉塘浦*330523908000000939**330500121633**废旧</t>
  </si>
  <si>
    <t>浙江铁塔财务〔2023〕69号</t>
  </si>
  <si>
    <t>330500331275</t>
  </si>
  <si>
    <t>无*普通空调基站智能空调控制器**安吉塘浦*330523908000000939**330500331275**废旧</t>
  </si>
  <si>
    <t>浙江铁塔财务〔2023〕70号</t>
  </si>
  <si>
    <t>330500359284</t>
  </si>
  <si>
    <t>长兴洪桥弁山村范湾北</t>
  </si>
  <si>
    <t>330522500010001922</t>
  </si>
  <si>
    <t>无*注：实收2米铝线**长兴洪桥弁山村范湾北*330522500010001922**330500359284**废旧</t>
  </si>
  <si>
    <t>330500123463</t>
  </si>
  <si>
    <t>普通空调柜式</t>
  </si>
  <si>
    <t xml:space="preserve">	KFR-50GW</t>
  </si>
  <si>
    <t>德清上柏河埠岭</t>
  </si>
  <si>
    <t>330521908000000631</t>
  </si>
  <si>
    <t>330500315741</t>
  </si>
  <si>
    <t>龙山村委</t>
  </si>
  <si>
    <t>330521908000000483</t>
  </si>
  <si>
    <t>330500106590</t>
  </si>
  <si>
    <t xml:space="preserve">	KF-52GW(三菱2P挂机)</t>
  </si>
  <si>
    <t>安吉姚斗</t>
  </si>
  <si>
    <t>330523908000000956</t>
  </si>
  <si>
    <t>330500106649</t>
  </si>
  <si>
    <t>RF-73WDT</t>
  </si>
  <si>
    <t>南浔练市工业园区</t>
  </si>
  <si>
    <t>330503908000000000</t>
  </si>
  <si>
    <t>湖州铁塔党委会纪要〔2024〕第 8 期</t>
  </si>
  <si>
    <t>330500123739</t>
  </si>
  <si>
    <t>3匹柜机</t>
  </si>
  <si>
    <t>湖州市南浔区双林镇双林搬迁基站</t>
  </si>
  <si>
    <t>330503908000000323</t>
  </si>
  <si>
    <t>330500126502</t>
  </si>
  <si>
    <t>330500305065</t>
  </si>
  <si>
    <t>3P单冷三相整机</t>
  </si>
  <si>
    <t>市区市陌</t>
  </si>
  <si>
    <t>330502908000000507</t>
  </si>
  <si>
    <t>330500314009</t>
  </si>
  <si>
    <t>新华</t>
  </si>
  <si>
    <t>330503908000000566</t>
  </si>
  <si>
    <t>330500314131</t>
  </si>
  <si>
    <t>湖州吴兴道场乡鹿山基站</t>
  </si>
  <si>
    <t>330523908000000295</t>
  </si>
  <si>
    <t>330500306625</t>
  </si>
  <si>
    <t>德清雷甸东方工贸</t>
  </si>
  <si>
    <t>330521500000000115</t>
  </si>
  <si>
    <t>330500005487</t>
  </si>
  <si>
    <t xml:space="preserve">	模块化开关电源小型</t>
  </si>
  <si>
    <t>德清钟管东舍墩村</t>
  </si>
  <si>
    <t>330521500000000015</t>
  </si>
  <si>
    <t>330500105757</t>
  </si>
  <si>
    <t>雷甸北埭郎</t>
  </si>
  <si>
    <t>330521908000000661</t>
  </si>
  <si>
    <t>330500300603</t>
  </si>
  <si>
    <t xml:space="preserve">	48V-600A(50A模块)-150</t>
  </si>
  <si>
    <t>长兴洪桥亭子桥</t>
  </si>
  <si>
    <t>330522908000000131</t>
  </si>
  <si>
    <t>330500105448</t>
  </si>
  <si>
    <t>1.5P</t>
  </si>
  <si>
    <t>吴兴鹿山林场</t>
  </si>
  <si>
    <t>330502908000000074</t>
  </si>
  <si>
    <t>330500005436</t>
  </si>
  <si>
    <t>安吉郎里吴家塔</t>
  </si>
  <si>
    <t>330523500000000071</t>
  </si>
  <si>
    <t>330500005448</t>
  </si>
  <si>
    <t>安吉递铺环翠桥</t>
  </si>
  <si>
    <t>330523500000000064</t>
  </si>
  <si>
    <t>330500334103</t>
  </si>
  <si>
    <t>安吉递铺绿城诚园</t>
  </si>
  <si>
    <t>330523010000001542</t>
  </si>
  <si>
    <t>330500334105</t>
  </si>
  <si>
    <t>330523010000001000</t>
  </si>
  <si>
    <t>330500360416</t>
  </si>
  <si>
    <t>330500112315</t>
  </si>
  <si>
    <t>KFR-50L-KFR-50W</t>
  </si>
  <si>
    <t>旧馆潘家庄</t>
  </si>
  <si>
    <t>330500121282</t>
  </si>
  <si>
    <t>220V-100A</t>
  </si>
  <si>
    <t>330500125318</t>
  </si>
  <si>
    <t>48V-500A(模块50A)-100</t>
  </si>
  <si>
    <t>330500323994</t>
  </si>
  <si>
    <t>基站构筑物扩容资产</t>
  </si>
  <si>
    <t>330500328244</t>
  </si>
  <si>
    <t>机房配套扩容资产</t>
  </si>
  <si>
    <t>普通空调基站智能空调控制器</t>
  </si>
  <si>
    <t>330500005541</t>
  </si>
  <si>
    <t>室外设备柜</t>
  </si>
  <si>
    <t>2300W+自然风冷-直流，双面单开门</t>
  </si>
  <si>
    <t>卢球商贸城</t>
  </si>
  <si>
    <t>330500307065</t>
  </si>
  <si>
    <t>主设备室内型成套设备基本配置模型</t>
  </si>
  <si>
    <t>330500101967</t>
  </si>
  <si>
    <t>KBP3-2-7WH</t>
  </si>
  <si>
    <t>雉城电杆厂</t>
  </si>
  <si>
    <t>330522908000000088</t>
  </si>
  <si>
    <t>330500101987</t>
  </si>
  <si>
    <t>MCS-1800C：48-30A</t>
  </si>
  <si>
    <t>330500324691</t>
  </si>
  <si>
    <t>330500326972</t>
  </si>
  <si>
    <t>电力引入扩容资产</t>
  </si>
  <si>
    <t>霍尔传感器电流型输入100A/输出4-20mA</t>
  </si>
  <si>
    <t>330500331546</t>
  </si>
  <si>
    <t>电源扩容资产</t>
  </si>
  <si>
    <t>330500353213</t>
  </si>
  <si>
    <t>资产编码</t>
  </si>
  <si>
    <t>资产原值
（元，不含税）</t>
  </si>
  <si>
    <t>资产净值
（元，不含税）</t>
  </si>
  <si>
    <t>计量单位
（个/吨/米等）</t>
  </si>
  <si>
    <t>单节电池电压（2V/12V）</t>
  </si>
  <si>
    <t>总经理办公会纪要 (2024]第9期</t>
  </si>
  <si>
    <t>331100118587</t>
  </si>
  <si>
    <t>电信</t>
  </si>
  <si>
    <t>青田三溪口</t>
  </si>
  <si>
    <t>331121908000000039</t>
  </si>
  <si>
    <t>2024年第三批</t>
  </si>
  <si>
    <t>331100109542</t>
  </si>
  <si>
    <t>组合开关电源</t>
  </si>
  <si>
    <t>组合式</t>
  </si>
  <si>
    <t>艾默生</t>
  </si>
  <si>
    <t>331100302235</t>
  </si>
  <si>
    <t>庆元大山合</t>
  </si>
  <si>
    <t>331126908000000117</t>
  </si>
  <si>
    <t>331100107053</t>
  </si>
  <si>
    <t>壁挂式</t>
  </si>
  <si>
    <t>中达</t>
  </si>
  <si>
    <t>遂昌东菇</t>
  </si>
  <si>
    <t>331123908000000411</t>
  </si>
  <si>
    <t>331100307309</t>
  </si>
  <si>
    <t>无</t>
  </si>
  <si>
    <t>331100319902</t>
  </si>
  <si>
    <t>海信</t>
  </si>
  <si>
    <t>丽水莲都仁宅</t>
  </si>
  <si>
    <t>331102908000000482</t>
  </si>
  <si>
    <t>331100106428</t>
  </si>
  <si>
    <t>科龙</t>
  </si>
  <si>
    <t>331100323129</t>
  </si>
  <si>
    <t>直流配电设备</t>
  </si>
  <si>
    <t>331100334960</t>
  </si>
  <si>
    <t>331100356502</t>
  </si>
  <si>
    <t>云和杨柳河工业区六期</t>
  </si>
  <si>
    <t>331125500000001359</t>
  </si>
  <si>
    <t>331100308141</t>
  </si>
  <si>
    <t>动环监控FSU设备</t>
  </si>
  <si>
    <t>邦讯</t>
  </si>
  <si>
    <t>331100340655</t>
  </si>
  <si>
    <t>县市</t>
  </si>
  <si>
    <t>年份</t>
  </si>
  <si>
    <t>报废批次</t>
  </si>
  <si>
    <t>2024 年金华分公司第8次党委会会议纪要（金华铁塔党委会纪要〔2024〕第9期）</t>
  </si>
  <si>
    <t>330700100818</t>
  </si>
  <si>
    <t>浙江振民*交流配电箱**义乌春江路（1.18）*330782908000001047**330700100818**待废旧</t>
  </si>
  <si>
    <t>电源类</t>
  </si>
  <si>
    <t>XL-15</t>
  </si>
  <si>
    <t>义乌春江路</t>
  </si>
  <si>
    <t>330782908000001047</t>
  </si>
  <si>
    <t>义乌</t>
  </si>
  <si>
    <t>2024B2</t>
  </si>
  <si>
    <t>330700174602</t>
  </si>
  <si>
    <t>中恒*组合式**义乌春江路（1.18）*330782908000001047**330700174602**待废旧</t>
  </si>
  <si>
    <t>开关电源</t>
  </si>
  <si>
    <t>330700369265</t>
  </si>
  <si>
    <t>无*室内走线架600mm室内走线架**义乌春江路（1.18）*330782908000001047**330700369265**待废旧</t>
  </si>
  <si>
    <t>基站构筑物</t>
  </si>
  <si>
    <t>室内走线架600mm室内走线架</t>
  </si>
  <si>
    <t>330700348561</t>
  </si>
  <si>
    <t>无*配套综合柜柜体**义乌春江路（1.18）*330782908000001047**330700348561**待废旧</t>
  </si>
  <si>
    <t>配套机架/机柜</t>
  </si>
  <si>
    <t>机房配套其他</t>
  </si>
  <si>
    <t>配套综合柜柜体（含侧板）柜体（2000*600*600mm/含侧板）</t>
  </si>
  <si>
    <t>330700374706</t>
  </si>
  <si>
    <t>无*门禁配套物资电源转换模块**义乌春江路（1.18）*330782908000001047**330700374706**待废旧</t>
  </si>
  <si>
    <t>监控传感器智能门禁配套物资电源转换模块</t>
  </si>
  <si>
    <t>330700172893</t>
  </si>
  <si>
    <t>山东兆宇*交流配电箱**义乌绅士宾馆（1.22）*330782908000000813**330700172893**待废旧</t>
  </si>
  <si>
    <t>SDZY-3G-ZD</t>
  </si>
  <si>
    <t>义乌绅士宾馆</t>
  </si>
  <si>
    <t>330782908000000813</t>
  </si>
  <si>
    <t>330700172891</t>
  </si>
  <si>
    <t>杭州中恒*组合式**义乌绅士宾馆（1.22）*330782908000000813**330700172891**待废旧</t>
  </si>
  <si>
    <t>330700168906</t>
  </si>
  <si>
    <t>三菱重工海尔*柜式3P**义乌绅士宾馆（1.22）*330782908000000813**330700168906**待废旧</t>
  </si>
  <si>
    <t>柜式3P</t>
  </si>
  <si>
    <t>330700347816</t>
  </si>
  <si>
    <t>无*600mm室内走线架**义乌绅士宾馆（1.22）*330782908000000813**330700347816**待废旧</t>
  </si>
  <si>
    <t>基站机房扩容资产</t>
  </si>
  <si>
    <t>330700356188</t>
  </si>
  <si>
    <t>无*门禁配套物资电源转换模块**义乌绅士宾馆（1.22）*330782908000000813**330700356188**待废旧</t>
  </si>
  <si>
    <t>330700414382</t>
  </si>
  <si>
    <t>无*电源配件熔断器熔座(160A)**义乌绅士宾馆（1.22）*330782908000000813**330700414382**待废旧</t>
  </si>
  <si>
    <t>组合式高频开关电源配件熔断器熔座(160A)</t>
  </si>
  <si>
    <t>330700349260</t>
  </si>
  <si>
    <t>无*400mm室内走线架**金华婺城水立方（1.25）*330702908000001431**330700349260**待废旧</t>
  </si>
  <si>
    <t>室内走线架400mm室内走线架</t>
  </si>
  <si>
    <t>金华婺城水立方</t>
  </si>
  <si>
    <t>330702908000001431</t>
  </si>
  <si>
    <t>婺城</t>
  </si>
  <si>
    <t>330700368815</t>
  </si>
  <si>
    <t>无*智能空调控制器**金华婺城水立方（1.25）*330702908000001431**330700368815**待废旧</t>
  </si>
  <si>
    <t>330700398533</t>
  </si>
  <si>
    <t>无*开关电源配件100A熔断器**金华婺城水立方（1.25）*330702908000001431**330700398533**待废旧</t>
  </si>
  <si>
    <t>组合式高频开关电源配件100A熔断器</t>
  </si>
  <si>
    <t>330700412539</t>
  </si>
  <si>
    <t>无*50方1米/根**金华婺城青少年宫（1.26）*330702908000001633**330700412539**待废旧</t>
  </si>
  <si>
    <t>50方1米/根</t>
  </si>
  <si>
    <t>金华婺城青少年宫</t>
  </si>
  <si>
    <t>330702908000001633</t>
  </si>
  <si>
    <t>330700368812</t>
  </si>
  <si>
    <t>无*智能空调控制器**金华婺城青少年宫（1.26）*330702908000001633**330700368812**待废旧</t>
  </si>
  <si>
    <t>330700412542</t>
  </si>
  <si>
    <t>无*开关电源配件160A熔断器**金华婺城青少年宫（1.26）*330702908000001633**330700412542**待废旧</t>
  </si>
  <si>
    <t>组合式高频开关电源配件160A熔断器</t>
  </si>
  <si>
    <t>330700412664</t>
  </si>
  <si>
    <t>无*4x25方1米/根**义乌佛堂工业区三搬迁（1.30）*330782500000001994**330700412664**待废旧</t>
  </si>
  <si>
    <t>4x25方1米/根</t>
  </si>
  <si>
    <t>义乌佛堂工业区三搬迁</t>
  </si>
  <si>
    <t>330782500000001994</t>
  </si>
  <si>
    <t>330700426704</t>
  </si>
  <si>
    <t>无*4x25方1米/根**义乌佛堂工业区三搬迁（1.30）*330782500000001994**330700426704**待废旧</t>
  </si>
  <si>
    <t>外市电引入</t>
  </si>
  <si>
    <t>长期待摊-外市电</t>
  </si>
  <si>
    <t>330700385211</t>
  </si>
  <si>
    <t>无*600mm室内走线架**义乌佛堂工业区三搬迁（1.30）*330782500000001994**330700385211**待废旧</t>
  </si>
  <si>
    <t>330700386792</t>
  </si>
  <si>
    <t>无*开关电源配件熔断器熔座(160A)**义乌佛堂工业区三搬迁（1.30）*330782500000001994**330700386792**待废旧</t>
  </si>
  <si>
    <t>330700426286</t>
  </si>
  <si>
    <t>无*直流分路断路器(50A)**义乌佛堂工业区三搬迁（1.30）*330782500000001994**330700426286**待废旧</t>
  </si>
  <si>
    <t>壁挂式高频开关电源配件配电单元分路直流分路断路器(50A)</t>
  </si>
  <si>
    <t>330700170841</t>
  </si>
  <si>
    <t>无*4x16方3米/根**金东碧水豪园（1.31)*330703908000000759**330700170841**待废旧</t>
  </si>
  <si>
    <t>1KV以下电力电缆</t>
  </si>
  <si>
    <t>通用资产-电力电缆</t>
  </si>
  <si>
    <t>4x16方3米/根</t>
  </si>
  <si>
    <t>金东碧水豪园</t>
  </si>
  <si>
    <t>330703908000000759</t>
  </si>
  <si>
    <t>金东</t>
  </si>
  <si>
    <t>330700173344</t>
  </si>
  <si>
    <t>无*4x25方5米/根**金东碧水豪园（1.31)*330703908000000759**330700173344**待废旧</t>
  </si>
  <si>
    <t>长期待摊费用-外市电引入</t>
  </si>
  <si>
    <t>4x25方5米/根</t>
  </si>
  <si>
    <t>330700300698</t>
  </si>
  <si>
    <t>杭州新世*交流配电设备**金东碧水豪园（1.31)*330703908000000759**330700300698**待废旧</t>
  </si>
  <si>
    <t>220V-63A</t>
  </si>
  <si>
    <t>330700122726</t>
  </si>
  <si>
    <t>中恒*组合式**金东碧水豪园（1.31)*330703908000000759**330700122726**待废旧</t>
  </si>
  <si>
    <t>330700340337</t>
  </si>
  <si>
    <t>中兴力维*基础监控**金东碧水豪园（1.31)*330703908000000759**330700340337**待废旧</t>
  </si>
  <si>
    <t>动环</t>
  </si>
  <si>
    <t>330700420888</t>
  </si>
  <si>
    <t>无*4x35方4米/根**武义东苑（2.2）*330723908000000789**330700420888**待废旧</t>
  </si>
  <si>
    <t>4x35方4米/根</t>
  </si>
  <si>
    <t>武义东苑</t>
  </si>
  <si>
    <t>330723908000000789</t>
  </si>
  <si>
    <t>武义</t>
  </si>
  <si>
    <t>330700412193</t>
  </si>
  <si>
    <t>无*4x35方5米/根**武义东苑（2.2）*330723908000000789**330700412193**待废旧</t>
  </si>
  <si>
    <t>4x35方5米/根</t>
  </si>
  <si>
    <t>330700104155</t>
  </si>
  <si>
    <t>浙安开关厂*交流配电箱**武义东苑（2.2）*330723908000000789**330700104155**待废旧</t>
  </si>
  <si>
    <t>JZA-A</t>
  </si>
  <si>
    <t>330700161967</t>
  </si>
  <si>
    <t>杭州中恒*组合式**武义东苑（2.2）*330723908000000789**330700161967**待废旧</t>
  </si>
  <si>
    <t>330700345992</t>
  </si>
  <si>
    <t>无*室内走线架400mm室内走线架**武义东苑（2.2）*330723908000000789**330700345992**待废旧</t>
  </si>
  <si>
    <t>330700412191</t>
  </si>
  <si>
    <t>无*室外接地汇流排20孔**武义东苑（2.2）*330723908000000789**330700412191**待废旧</t>
  </si>
  <si>
    <t>段</t>
  </si>
  <si>
    <t>室外接地汇流排20孔</t>
  </si>
  <si>
    <t>2023年金华分公司第25次党委会会议纪要(金华铁塔党委会纪要〔2023〕第30期)</t>
  </si>
  <si>
    <t>330700340230</t>
  </si>
  <si>
    <t>无*监控**浦江杨里（2.6）*330726908000000533**330700340230**待废旧</t>
  </si>
  <si>
    <t>浦江杨里</t>
  </si>
  <si>
    <t>330726908000000533</t>
  </si>
  <si>
    <t>浦江</t>
  </si>
  <si>
    <t>2023B8</t>
  </si>
  <si>
    <t>330700405328</t>
  </si>
  <si>
    <t>无*4x25方3米/根**永康长恬（2.27）*330784908000000313**330700405328**待废旧</t>
  </si>
  <si>
    <t>4x25方3米/根</t>
  </si>
  <si>
    <t>永康长恬</t>
  </si>
  <si>
    <t>330784908000000313</t>
  </si>
  <si>
    <t>永康</t>
  </si>
  <si>
    <t>330700117491</t>
  </si>
  <si>
    <t>上海电器*交流配电箱**永康长恬（2.27）*330784908000000313**330700117491**待废旧</t>
  </si>
  <si>
    <t>XL-21</t>
  </si>
  <si>
    <t>330700346770</t>
  </si>
  <si>
    <t>无*400mm室内走线架**永康长恬（2.27）*330784908000000313**330700346770**待废旧</t>
  </si>
  <si>
    <t>330700330917</t>
  </si>
  <si>
    <t>曲成*直流配电设备**永康长恬（2.27）*330784908000000313**330700330917**待废旧</t>
  </si>
  <si>
    <t>330700373697</t>
  </si>
  <si>
    <t>无*门禁配套物资电源转换模块**永康长恬（2.27）*330784908000000313**330700373697**待废旧</t>
  </si>
  <si>
    <t>330700381607</t>
  </si>
  <si>
    <t>无*普通空调基站智能空调控制器**永康长恬（2.27）*330784908000000313**330700381607**待废旧</t>
  </si>
  <si>
    <t>330700386294</t>
  </si>
  <si>
    <t>无*霍尔传感器电流型输入50A**永康长恬（2.27）*330784908000000313**330700386294**待废旧</t>
  </si>
  <si>
    <t>外市电</t>
  </si>
  <si>
    <t>霍尔传感器电流型输入50A/输出4-20mA</t>
  </si>
  <si>
    <t>330700448748</t>
  </si>
  <si>
    <t>无*熔断器**永康长恬（2.27）*330784908000000313**330700448748**待废旧</t>
  </si>
  <si>
    <t>330700415348</t>
  </si>
  <si>
    <t>无*2x16方10米/根**永康长城新村（2.27）*330784908000000547**330700415348**待废旧</t>
  </si>
  <si>
    <t>2x16方10米/根</t>
  </si>
  <si>
    <t>永康长城新村</t>
  </si>
  <si>
    <t>330784908000000547</t>
  </si>
  <si>
    <t>330700325578</t>
  </si>
  <si>
    <t>邮电器材*350x350x100**永康长城新村（2.27）*330784908000000547**330700325578**待废旧</t>
  </si>
  <si>
    <t>350*350*100</t>
  </si>
  <si>
    <t>330700392942</t>
  </si>
  <si>
    <t>无*低压智能电表三相四路**永康长城新村（2.27）*330784908000000547**330700392942**待废旧</t>
  </si>
  <si>
    <t>低压智能电表三相四路</t>
  </si>
  <si>
    <t>330700393005</t>
  </si>
  <si>
    <t>无*智能电表单相单路远程抄表**永康长城新村（2.27）*330784908000000547**330700393005**待废旧</t>
  </si>
  <si>
    <t>供电计量设备低压智能电表单相单路远程抄表</t>
  </si>
  <si>
    <t>330700392941</t>
  </si>
  <si>
    <t>无*铜铁转换条**永康长城新村（2.27）*330784908000000547**330700392941**待废旧</t>
  </si>
  <si>
    <t>330700302643</t>
  </si>
  <si>
    <t>电力公司*4x16方5米/根**明堂红木L网（2.28）*330783908000000420**330700302643**废旧</t>
  </si>
  <si>
    <t>4x16方5米/根</t>
  </si>
  <si>
    <t>东阳横店明堂红木L网</t>
  </si>
  <si>
    <t>330783908000000420</t>
  </si>
  <si>
    <t>东阳</t>
  </si>
  <si>
    <t>330700149507</t>
  </si>
  <si>
    <t>电信器材厂*交流配电箱**明堂红木L网（2.28）*330783908000000420**330700149507**废旧</t>
  </si>
  <si>
    <t>380V-63A-13</t>
  </si>
  <si>
    <t>330700129329</t>
  </si>
  <si>
    <t>中达*组合式**明堂红木L网（2.28）*330783908000000420**330700129329**废旧</t>
  </si>
  <si>
    <t>330700302644</t>
  </si>
  <si>
    <t>美的*柜式3P**明堂红木L网（2.28）*330783908000000420**330700302644**废旧</t>
  </si>
  <si>
    <t>330700336112</t>
  </si>
  <si>
    <t>*直流配电设备**明堂红木L网（2.28）*330783908000000420**330700336112**废旧</t>
  </si>
  <si>
    <t>330700339018</t>
  </si>
  <si>
    <t>*门禁配套物资电源转换模块**明堂红木L网（2.28）*330783908000000420**330700339018**废旧</t>
  </si>
  <si>
    <t>330700149508</t>
  </si>
  <si>
    <t>电信器材厂*油机转换箱**明堂红木L网（2.28）*330783908000000420**330700149508**废旧</t>
  </si>
  <si>
    <t>发电机</t>
  </si>
  <si>
    <t>330700375143</t>
  </si>
  <si>
    <t>*直流计量终端6分路**明堂红木L网（2.28）*330783908000000420**330700375143**废旧</t>
  </si>
  <si>
    <t>330700420998</t>
  </si>
  <si>
    <t>*直流分路断路器(100A)**明堂红木L网（2.28）*330783908000000420**330700420998**废旧</t>
  </si>
  <si>
    <t>组合式高频开关电源配件配电单元分路直流分路断路器(100A)</t>
  </si>
  <si>
    <t>330700428943</t>
  </si>
  <si>
    <t>无*4x25方3米/根**义乌上溪万新工艺品（3.1）*330782908000001582**330700428943**待废旧</t>
  </si>
  <si>
    <t>义乌上溪万新工艺品</t>
  </si>
  <si>
    <t>330782908000001582</t>
  </si>
  <si>
    <t>330700164334</t>
  </si>
  <si>
    <t>兆宇*交流配电箱**义乌上溪万新工艺品（3.1）*330782908000001582**330700164334**待废旧</t>
  </si>
  <si>
    <t>330700107224</t>
  </si>
  <si>
    <t>中达*组合式**义乌上溪万新工艺品（3.1）*330782908000001582**330700107224**待废旧</t>
  </si>
  <si>
    <t>330700337003</t>
  </si>
  <si>
    <t>无*门禁配套物资电源转换模块**义乌上溪万新工艺品（3.1）*330782908000001582**330700337003**待废旧</t>
  </si>
  <si>
    <t>330700342444</t>
  </si>
  <si>
    <t>无*室外接地汇流排-16孔**义乌上溪万新工艺品（3.1）*330782908000001582**330700342444**待废旧</t>
  </si>
  <si>
    <t>室外接地汇流排-16孔</t>
  </si>
  <si>
    <t>330700426206</t>
  </si>
  <si>
    <t>无*开关电源配件50A熔断器**义乌上溪万新工艺品（3.1）*330782908000001582**330700426206**待废旧</t>
  </si>
  <si>
    <t>组合式高频开关电源配件50A熔断器</t>
  </si>
  <si>
    <t>330700124720</t>
  </si>
  <si>
    <t>正泰*交流配电箱**金华香格里拉二期（3.4）*330702908000000307**330700124720**待废旧</t>
  </si>
  <si>
    <t>金华香格里拉二期</t>
  </si>
  <si>
    <t>330702908000000307</t>
  </si>
  <si>
    <t>330700136136</t>
  </si>
  <si>
    <t>海悟*柜式3P**金华香格里拉二期（3.4）*330702908000000307**330700136136**待废旧</t>
  </si>
  <si>
    <t>330700397320</t>
  </si>
  <si>
    <t>*室外接地汇流排20孔**金华香格里拉二期（3.4）*330702908000000307**330700397320**待废旧</t>
  </si>
  <si>
    <t>2024 年金华分公司第4次党委会会议纪要（金华铁塔党委会纪要〔2024〕第5期）</t>
  </si>
  <si>
    <t>330700100853</t>
  </si>
  <si>
    <t>无*组合式**金华婺城厚大(3.4)*330702908000001302**330700100853**待废旧</t>
  </si>
  <si>
    <t>金华婺城厚大</t>
  </si>
  <si>
    <t>330702908000001302</t>
  </si>
  <si>
    <t>2024B1</t>
  </si>
  <si>
    <t>330700106057</t>
  </si>
  <si>
    <t>无*组合式**金华婺城山下村(3.4)*330702908000001468**330700106057**待废旧</t>
  </si>
  <si>
    <t>金华婺城山下村</t>
  </si>
  <si>
    <t>330702908000001468</t>
  </si>
  <si>
    <t>330700384135</t>
  </si>
  <si>
    <t>无*组合式**金华婺城亚峰制药(3.4)*330702908000001204**330700384135**待废旧</t>
  </si>
  <si>
    <t>金华婺城亚峰制药</t>
  </si>
  <si>
    <t>330702908000001204</t>
  </si>
  <si>
    <t>330700305808</t>
  </si>
  <si>
    <t>无*组合式**婺城玲珑岩(3.4)*33070201000047**330700305808**待废旧</t>
  </si>
  <si>
    <t>婺城玲珑岩</t>
  </si>
  <si>
    <t>33070201000047</t>
  </si>
  <si>
    <t>330700300260</t>
  </si>
  <si>
    <t>无*嵌入式**金东大岩尖南（3.4）*330703500000001631**330700300260**待废旧</t>
  </si>
  <si>
    <t>嵌入式</t>
  </si>
  <si>
    <t>金东大岩尖南</t>
  </si>
  <si>
    <t>330703500000001631</t>
  </si>
  <si>
    <t>330700341947</t>
  </si>
  <si>
    <t>无*嵌入式**金东金温杨川（3.4）*330703500000000127**330700341947**待废旧</t>
  </si>
  <si>
    <t>金东金温杨川</t>
  </si>
  <si>
    <t>330703500000000127</t>
  </si>
  <si>
    <t>330700307260</t>
  </si>
  <si>
    <t>无*嵌入式**金华赤松山口冯村（3.4）*330703908000000615**330700307260**待废旧</t>
  </si>
  <si>
    <t>组合式高频开关电源-48V/600A高效系统(50A高效模块)-300A</t>
  </si>
  <si>
    <t>金华赤松山口冯村</t>
  </si>
  <si>
    <t>330703908000000615</t>
  </si>
  <si>
    <t>330700129250</t>
  </si>
  <si>
    <t>无*嵌入式**金华金东东塘（3.4）*330703908000000348**330700129250**待废旧</t>
  </si>
  <si>
    <t>金华金东东塘</t>
  </si>
  <si>
    <t>330703908000000348</t>
  </si>
  <si>
    <t>330700120161</t>
  </si>
  <si>
    <t>无*组合式**金华金东曹村（3.4）*330703908000000441**330700120161**待废旧</t>
  </si>
  <si>
    <t>金华金东曹村</t>
  </si>
  <si>
    <t>330703908000000441</t>
  </si>
  <si>
    <t>330700124895</t>
  </si>
  <si>
    <t>无*组合式**金华金东寺前（3.4）*330703908000000485**330700124895**待废旧</t>
  </si>
  <si>
    <t>金华金东寺前</t>
  </si>
  <si>
    <t>330703908000000485</t>
  </si>
  <si>
    <t>330700174613</t>
  </si>
  <si>
    <t>无*组合式**金华金东午塘头（3.4）*330703908000000186**330700174613**待废旧</t>
  </si>
  <si>
    <t>金华金东午塘头</t>
  </si>
  <si>
    <t>330703908000000186</t>
  </si>
  <si>
    <t>330700163047</t>
  </si>
  <si>
    <t>无*组合式**东阳南市路西（3.5）*330783908000000099**330700163047**待废旧</t>
  </si>
  <si>
    <t>东阳南市路西</t>
  </si>
  <si>
    <t>330783908000000099</t>
  </si>
  <si>
    <t>330700318226</t>
  </si>
  <si>
    <t>无*监控**婺城杭长童村南（3.6）*330702500000000130**330700318226**废旧</t>
  </si>
  <si>
    <t>婺城杭长童村南</t>
  </si>
  <si>
    <t>330702500000000130</t>
  </si>
  <si>
    <t>330700319961</t>
  </si>
  <si>
    <t>无*监控**婺城永氟化工（3.6）*33070201000208**330700319961**废旧</t>
  </si>
  <si>
    <t>婺城永氟化工</t>
  </si>
  <si>
    <t>33070201000208</t>
  </si>
  <si>
    <t>330700392428</t>
  </si>
  <si>
    <t>无*4x16方2米/根**金华劳动宾馆（3.8）*330702908000000238**330700392428**待废旧</t>
  </si>
  <si>
    <t>4x16方2米/根</t>
  </si>
  <si>
    <t>金华劳动宾馆</t>
  </si>
  <si>
    <t>330702908000000238</t>
  </si>
  <si>
    <t>330700300660</t>
  </si>
  <si>
    <t>杭州新世*交流配电箱**金华劳动宾馆（3.8）*330702908000000238**330700300660**待废旧</t>
  </si>
  <si>
    <t>330700129708</t>
  </si>
  <si>
    <t>中达*组合式**金华劳动宾馆（3.8）*330702908000000238**330700129708**待废旧</t>
  </si>
  <si>
    <t>330700337823</t>
  </si>
  <si>
    <t>无*铜铁转换条**金华劳动宾馆（3.8）*330702908000000238**330700337823**待废旧</t>
  </si>
  <si>
    <t>330700361869</t>
  </si>
  <si>
    <t>无*智能空调控制器**金华劳动宾馆（3.8）*330702908000000238**330700361869**待废旧</t>
  </si>
  <si>
    <t>330700372873</t>
  </si>
  <si>
    <t>无*智能空调控制器**金华劳动宾馆（3.8）*330702908000000238**330700372873**待废旧</t>
  </si>
  <si>
    <t>330700415168</t>
  </si>
  <si>
    <t>无*开关电源配件160A熔断器**金华劳动宾馆（3.8）*330702908000000238**330700415168**待废旧</t>
  </si>
  <si>
    <t>330700319269</t>
  </si>
  <si>
    <t>大华*监控**磐安高二大湖山（3.11）*330727500000000024**330700319269**待废旧</t>
  </si>
  <si>
    <t>动环监控设备</t>
  </si>
  <si>
    <t>室内宏站</t>
  </si>
  <si>
    <t>磐安高二大湖山</t>
  </si>
  <si>
    <t>330727500000000024</t>
  </si>
  <si>
    <t>磐安</t>
  </si>
  <si>
    <t>330700300089</t>
  </si>
  <si>
    <t>电力公司*4x16方3米/根**金华白龙桥郑岗山（3.11）*330702908000000692**330700300089**待废旧</t>
  </si>
  <si>
    <t>金华白龙桥郑岗山</t>
  </si>
  <si>
    <t>330702908000000692</t>
  </si>
  <si>
    <t>330700345486</t>
  </si>
  <si>
    <t>无*1x50方3米/根**武义公路段（3.11）*330723908000000798**330700345486**待废旧</t>
  </si>
  <si>
    <t>1x50方3米/根</t>
  </si>
  <si>
    <t>武义公路段</t>
  </si>
  <si>
    <t>330723908000000798</t>
  </si>
  <si>
    <t>330700404110</t>
  </si>
  <si>
    <t>无*4x25方2米/根**武义公路段（3.11）*330723908000000798**330700404110**待废旧</t>
  </si>
  <si>
    <t>4x25方2米/根</t>
  </si>
  <si>
    <t>330700404111</t>
  </si>
  <si>
    <t>无*4x25方3米/根**武义公路段（3.11）*330723908000000798**330700404111**待废旧</t>
  </si>
  <si>
    <t>330700168545</t>
  </si>
  <si>
    <t>振民*交流配电箱**武义公路段（3.11）*330723908000000798**330700168545**待废旧</t>
  </si>
  <si>
    <t>330700132555</t>
  </si>
  <si>
    <t>中达*组合式**金华白龙桥郑岗山（3.11）*330702908000000692**330700132555**待废旧</t>
  </si>
  <si>
    <t>330700144655</t>
  </si>
  <si>
    <t>中恒*组合式**武义公路段（3.11）*330723908000000798**330700144655**待废旧</t>
  </si>
  <si>
    <t>330700313405</t>
  </si>
  <si>
    <t>融和创*柜式3P**金华白龙桥郑岗山（3.11）*330702908000000692**330700313405**待废旧</t>
  </si>
  <si>
    <t>基站舒适空调3匹（柜式）（三相）-整机（单冷）</t>
  </si>
  <si>
    <t>330700169045</t>
  </si>
  <si>
    <t>三菱重工海尔*柜式3P**武义公路段（3.11）*330723908000000798**330700169045**待废旧</t>
  </si>
  <si>
    <t>330700347661</t>
  </si>
  <si>
    <t>无*400mm室内走线架**武义公路段（3.11）*330723908000000798**330700347661**待废旧</t>
  </si>
  <si>
    <t>330700332328</t>
  </si>
  <si>
    <t>邮电器材*直流配电箱**金华白龙桥郑岗山（3.11）*330702908000000692**330700332328**待废旧</t>
  </si>
  <si>
    <t>330700347662</t>
  </si>
  <si>
    <t>无*配套综合柜柜体**武义公路段（3.11）*330723908000000798**330700347662**待废旧</t>
  </si>
  <si>
    <t>330700338144</t>
  </si>
  <si>
    <t>*门禁配套物资电源转换模块**金华白龙桥郑岗山（3.11）*330702908000000692**330700338144**待废旧</t>
  </si>
  <si>
    <t>330700357345</t>
  </si>
  <si>
    <t>无*门禁配套物资电源转换模块**武义公路段（3.11）*330723908000000798**330700357345**待废旧</t>
  </si>
  <si>
    <t>330700336741</t>
  </si>
  <si>
    <t>无*室外接地汇流排-16孔**武义公路段（3.11）*330723908000000798**330700336741**待废旧</t>
  </si>
  <si>
    <t>330700381748</t>
  </si>
  <si>
    <t>无*智能空调控制器**武义公路段（3.11）*330723908000000798**330700381748**待废旧</t>
  </si>
  <si>
    <t>330700381731</t>
  </si>
  <si>
    <t>无*直流计量终端6分路**武义公路段（3.11）*330723908000000798**330700381731**待废旧</t>
  </si>
  <si>
    <t>330700428131</t>
  </si>
  <si>
    <t>无*开关电源配件160A熔断器**武义公路段（3.11）*330723908000000798**330700428131**待废旧</t>
  </si>
  <si>
    <t>330700448793</t>
  </si>
  <si>
    <t>无*开关电源配件160A熔断器**武义公路段（3.11）*330723908000000798**330700448793**待废旧</t>
  </si>
  <si>
    <t>开关电源配件160A熔断器</t>
  </si>
  <si>
    <t>330700315901</t>
  </si>
  <si>
    <t>无*组合式**浦江中余车岭项村（3.12）*33072600000064**330700315901**待废旧</t>
  </si>
  <si>
    <t>浦江中余车岭项村</t>
  </si>
  <si>
    <t>33072600000064</t>
  </si>
  <si>
    <t>330700315895</t>
  </si>
  <si>
    <t>无*监控**浦江中余车岭项村（3.12）*33072600000064**330700315895**待废旧</t>
  </si>
  <si>
    <t>动环监控设备  无线通信模块</t>
  </si>
  <si>
    <t>ePLC-M002 M4-TDYY-A</t>
  </si>
  <si>
    <t>330700312228</t>
  </si>
  <si>
    <t>无*嵌入式**兰溪气象预警中心（3.12）*330781010000000301**330700312228**待废旧</t>
  </si>
  <si>
    <t>兰溪气象预警中心</t>
  </si>
  <si>
    <t>330781010000000301</t>
  </si>
  <si>
    <t>兰溪</t>
  </si>
  <si>
    <t>330700340083</t>
  </si>
  <si>
    <t>无*监控**武义黄龙工业区二路（3.12）*330723700000112670**330700340083**待废旧</t>
  </si>
  <si>
    <t>武义黄龙工业区二路</t>
  </si>
  <si>
    <t>330723700000112670</t>
  </si>
  <si>
    <t>330700341408</t>
  </si>
  <si>
    <t>无*监控**武义解放弄（3.12）*33072300000235**330700341408**待废旧</t>
  </si>
  <si>
    <t>武义解放弄</t>
  </si>
  <si>
    <t>33072300000235</t>
  </si>
  <si>
    <t>330700318572</t>
  </si>
  <si>
    <t>无*挂式2P**金华王下滩长塘(3.19)*330702908000000121**330700318572**废旧</t>
  </si>
  <si>
    <t>挂式2P</t>
  </si>
  <si>
    <t>金华王下滩长塘</t>
  </si>
  <si>
    <t>330702908000000121</t>
  </si>
  <si>
    <t>330700131859</t>
  </si>
  <si>
    <t>无*挂式2P**金华婺城江北一百(3.19)*330702908000001392**330700131859**废旧</t>
  </si>
  <si>
    <t>金华婺城江北一百</t>
  </si>
  <si>
    <t>330702908000001392</t>
  </si>
  <si>
    <t>330700308831</t>
  </si>
  <si>
    <t>无*挂式2P**金华婺城让长(3.19)*330702908000001121**330700308831**废旧</t>
  </si>
  <si>
    <t>金华婺城让长</t>
  </si>
  <si>
    <t>330702908000001121</t>
  </si>
  <si>
    <t>330700300381</t>
  </si>
  <si>
    <t>无*挂式2P**金华婺城泰地世锦园(3.19)*330702908000001501**330700300381**废旧</t>
  </si>
  <si>
    <t>金华婺城泰地世锦园</t>
  </si>
  <si>
    <t>330702908000001501</t>
  </si>
  <si>
    <t>330700143467</t>
  </si>
  <si>
    <t>无*柜式3P**金华婺城药械厂(3.19)*330702908000001514**330700143467**废旧</t>
  </si>
  <si>
    <t>金华婺城药械厂</t>
  </si>
  <si>
    <t>330702908000001514</t>
  </si>
  <si>
    <t>330700301451</t>
  </si>
  <si>
    <t>无*柜式3P**金华婺城药械厂(3.19)*330702908000001514**330700301451**废旧</t>
  </si>
  <si>
    <t>330700151173</t>
  </si>
  <si>
    <t>无*柜式3P**婺城郑宅东(3.19)*33070201000182**330700151173**废旧</t>
  </si>
  <si>
    <t>婺城郑宅东</t>
  </si>
  <si>
    <t>33070201000182</t>
  </si>
  <si>
    <t>330700175155</t>
  </si>
  <si>
    <t>无*嵌入式**永康上胡（3.21）*330784908000000307**330700175155**待废旧</t>
  </si>
  <si>
    <t>永康上胡</t>
  </si>
  <si>
    <t>330784908000000307</t>
  </si>
  <si>
    <t>330700325564</t>
  </si>
  <si>
    <t>无*嵌入式**永康上谢（3.21）*330784908000000817**330700325564**待废旧</t>
  </si>
  <si>
    <t>嵌入式高频开关电源-48V/300A高效系统</t>
  </si>
  <si>
    <t>永康上谢</t>
  </si>
  <si>
    <t>330784908000000817</t>
  </si>
  <si>
    <t>330700325687</t>
  </si>
  <si>
    <t>无*嵌入式**永康下堰头工业区（3.21）*330784908000000320**330700325687**待废旧</t>
  </si>
  <si>
    <t>嵌入式高频开关电源-48V/300A高效系统(50A)-100A</t>
  </si>
  <si>
    <t>永康下堰头工业区</t>
  </si>
  <si>
    <t>330784908000000320</t>
  </si>
  <si>
    <t>330700320713</t>
  </si>
  <si>
    <t>无*嵌入式**永康芝英亳塘（3.21）*330784908000000674**330700320713**待废旧</t>
  </si>
  <si>
    <t>嵌入式高频开关电源</t>
  </si>
  <si>
    <t>永康芝英亳塘</t>
  </si>
  <si>
    <t>330784908000000674</t>
  </si>
  <si>
    <t>330700327635</t>
  </si>
  <si>
    <t>无*组合式**金温溪滩铺（3.21）*330784700000124350**330700327635**待废旧</t>
  </si>
  <si>
    <t>金温溪滩铺</t>
  </si>
  <si>
    <t>330784700000124350</t>
  </si>
  <si>
    <t>330700126210</t>
  </si>
  <si>
    <t>无*组合式**永康白塔（3.21）*33078401000283**330700126210**待废旧</t>
  </si>
  <si>
    <t>永康白塔</t>
  </si>
  <si>
    <t>33078401000283</t>
  </si>
  <si>
    <t>330700139328</t>
  </si>
  <si>
    <t>无*组合式**永康东城城塘（3.21）*330784908000001305**330700139328**待废旧</t>
  </si>
  <si>
    <t>永康东城城塘</t>
  </si>
  <si>
    <t>330784908000001305</t>
  </si>
  <si>
    <t>330700116011</t>
  </si>
  <si>
    <t>无*组合式**永康东库2（3.21）*330784908000001524**330700116011**待废旧</t>
  </si>
  <si>
    <t>永康东库2</t>
  </si>
  <si>
    <t>330784908000001524</t>
  </si>
  <si>
    <t>330700303130</t>
  </si>
  <si>
    <t>无*组合式**永康古山溪干村（3.21）*330784908000000956**330700303130**待废旧</t>
  </si>
  <si>
    <t>永康古山溪干村</t>
  </si>
  <si>
    <t>330784908000000956</t>
  </si>
  <si>
    <t>330700155911</t>
  </si>
  <si>
    <t>无*组合式**永康金江龙（3.21）*330784908000000907**330700155911**待废旧</t>
  </si>
  <si>
    <t>永康金江龙</t>
  </si>
  <si>
    <t>330784908000000907</t>
  </si>
  <si>
    <t>330700311375</t>
  </si>
  <si>
    <t>无*组合式**永康利康工业区搬迁（3.21）*330784500000001668**330700311375**待废旧</t>
  </si>
  <si>
    <t>永康利康工业区搬迁</t>
  </si>
  <si>
    <t>330784500000001668</t>
  </si>
  <si>
    <t>330700157465</t>
  </si>
  <si>
    <t>无*组合式**永康强盛工具厂（3.21）*330784908000001404**330700157465**待废旧</t>
  </si>
  <si>
    <t>永康强盛工具厂</t>
  </si>
  <si>
    <t>330784908000001404</t>
  </si>
  <si>
    <t>330700140927</t>
  </si>
  <si>
    <t>无*组合式**永康山西（3.21）*330784908000001471**330700140927**待废旧</t>
  </si>
  <si>
    <t>永康山西</t>
  </si>
  <si>
    <t>330784908000001471</t>
  </si>
  <si>
    <t>330700319064</t>
  </si>
  <si>
    <t>无*组合式**永康石湖坑（3.21）*330784908000001415**330700319064**待废旧</t>
  </si>
  <si>
    <t>永康石湖坑</t>
  </si>
  <si>
    <t>330784908000001415</t>
  </si>
  <si>
    <t>330700155909</t>
  </si>
  <si>
    <t>无*组合式**永康西城派出所（3.21）*330784908000000267**330700155909**待废旧</t>
  </si>
  <si>
    <t>永康西城派出所</t>
  </si>
  <si>
    <t>330784908000000267</t>
  </si>
  <si>
    <t>330700160449</t>
  </si>
  <si>
    <t>无*组合式**永康西城翁埠二（3.21）*330784908000000203**330700160449**待废旧</t>
  </si>
  <si>
    <t>永康西城翁埠二</t>
  </si>
  <si>
    <t>330784908000000203</t>
  </si>
  <si>
    <t>330700139322</t>
  </si>
  <si>
    <t>无*组合式**永康芝英天河铜业（3.21）*330784908000001043**330700139322**待废旧</t>
  </si>
  <si>
    <t>永康芝英天河铜业</t>
  </si>
  <si>
    <t>330784908000001043</t>
  </si>
  <si>
    <t>330700161088</t>
  </si>
  <si>
    <t>无*挂式1.5P**永康金胜小区（3.21）*330784908000000561**330700161088**待废旧</t>
  </si>
  <si>
    <t>挂式1.5P</t>
  </si>
  <si>
    <t>永康金胜小区</t>
  </si>
  <si>
    <t>330784908000000561</t>
  </si>
  <si>
    <t>330700148039</t>
  </si>
  <si>
    <t>无*挂式1.5P**永康三峰公司（3.21）*330784908000001286**330700148039**待废旧</t>
  </si>
  <si>
    <t>永康三峰公司</t>
  </si>
  <si>
    <t>330784908000001286</t>
  </si>
  <si>
    <t>330700313632</t>
  </si>
  <si>
    <t>无*柜式2P**永康沈宅（3.21）*330784908000000319**330700313632**待废旧</t>
  </si>
  <si>
    <t>柜式2P</t>
  </si>
  <si>
    <t>永康沈宅</t>
  </si>
  <si>
    <t>330784908000000319</t>
  </si>
  <si>
    <t>330700112862</t>
  </si>
  <si>
    <t>无*柜式3P**永康兰街（3.21）*330784908000000291**330700112862**待废旧</t>
  </si>
  <si>
    <t>永康兰街</t>
  </si>
  <si>
    <t>330784908000000291</t>
  </si>
  <si>
    <t>330700165160</t>
  </si>
  <si>
    <t>无*柜式3P**永康丽州北路（3.21）*330784908000000109**330700165160**待废旧</t>
  </si>
  <si>
    <t>永康丽州北路</t>
  </si>
  <si>
    <t>330784908000000109</t>
  </si>
  <si>
    <t>330700121454</t>
  </si>
  <si>
    <t>无*柜式3P**永康世雅小学（3.21）*330784908000000187**330700121454**待废旧</t>
  </si>
  <si>
    <t>永康世雅小学</t>
  </si>
  <si>
    <t>330784908000000187</t>
  </si>
  <si>
    <t>330700133654</t>
  </si>
  <si>
    <t>无*柜式3P**永康五金中路搬迁D（3.21）*330784908000000201**330700133654**待废旧</t>
  </si>
  <si>
    <t>永康五金中路搬迁D</t>
  </si>
  <si>
    <t>330784908000000201</t>
  </si>
  <si>
    <t>330700143545</t>
  </si>
  <si>
    <t>无*柜式3P**永康溪心二（3.21）*330784908000000784**330700143545**待废旧</t>
  </si>
  <si>
    <t>永康溪心二</t>
  </si>
  <si>
    <t>330784908000000784</t>
  </si>
  <si>
    <t>330700121410</t>
  </si>
  <si>
    <t>无*柜式3P**永康下陈搬迁（3.21）*330784500000000137**330700121410**待废旧</t>
  </si>
  <si>
    <t>永康下陈搬迁</t>
  </si>
  <si>
    <t>330784500000000137</t>
  </si>
  <si>
    <t>330700302985</t>
  </si>
  <si>
    <t>无*柜式3P**永康雪塘（3.21）*33078401000268**330700302985**待废旧</t>
  </si>
  <si>
    <t>永康雪塘</t>
  </si>
  <si>
    <t>33078401000268</t>
  </si>
  <si>
    <t>330700322297</t>
  </si>
  <si>
    <t>中恒*嵌入式**义乌城镇职校南（3.27）*33078201000672**330700322297**待废旧</t>
  </si>
  <si>
    <t>(杭州中恒)-开关电源及电源模块-开关电源</t>
  </si>
  <si>
    <t>义乌城镇职校南</t>
  </si>
  <si>
    <t>33078201000672</t>
  </si>
  <si>
    <t>330700315762</t>
  </si>
  <si>
    <t>中恒*组合式**义乌春晗三区40幢（3.27）*33078201000176**330700315762**待废旧</t>
  </si>
  <si>
    <t>义乌春晗三区40幢</t>
  </si>
  <si>
    <t>33078201000176</t>
  </si>
  <si>
    <t>330700323177</t>
  </si>
  <si>
    <t>无*监控**官清畈北（3.27）*33078201000486**330700323177**待废旧</t>
  </si>
  <si>
    <t>官清畈北</t>
  </si>
  <si>
    <t>33078201000486</t>
  </si>
  <si>
    <t>330700339741</t>
  </si>
  <si>
    <t>无*监控**义乌城西工业区四（3.27）*330782908000000449**330700339741**待废旧</t>
  </si>
  <si>
    <t>义乌城西工业区四</t>
  </si>
  <si>
    <t>330782908000000449</t>
  </si>
  <si>
    <t>330700318812</t>
  </si>
  <si>
    <t>无*监控**义乌大陈杨店搬迁（3.27）*330782500000000149**330700318812**待废旧</t>
  </si>
  <si>
    <t>义乌大陈杨店搬迁</t>
  </si>
  <si>
    <t>330782500000000149</t>
  </si>
  <si>
    <t>330700318672</t>
  </si>
  <si>
    <t>无*监控**义乌大树下（3.27）*330782500000000160**330700318672**待废旧</t>
  </si>
  <si>
    <t>义乌大树下</t>
  </si>
  <si>
    <t>330782500000000160</t>
  </si>
  <si>
    <t>330700312529</t>
  </si>
  <si>
    <t>无*监控**义乌大塘下一区（3.27）*33078201000674**330700312529**待废旧</t>
  </si>
  <si>
    <t>义乌大塘下一区</t>
  </si>
  <si>
    <t>33078201000674</t>
  </si>
  <si>
    <t>330700318610</t>
  </si>
  <si>
    <t>无*监控**义乌东前王新社区南（3.27）*330782500010002381**330700318610**待废旧</t>
  </si>
  <si>
    <t>标准配置</t>
  </si>
  <si>
    <t>义乌东前王新社区南</t>
  </si>
  <si>
    <t>330782500010002381</t>
  </si>
  <si>
    <t>330700319275</t>
  </si>
  <si>
    <t>无*监控**义乌佛堂南青口西（3.27）*330782500000000133**330700319275**待废旧</t>
  </si>
  <si>
    <t>义乌佛堂南青口西</t>
  </si>
  <si>
    <t>330782500000000133</t>
  </si>
  <si>
    <t>330700009012</t>
  </si>
  <si>
    <t>无*监控**义乌季村（3.27）*33078201000684**330700009012**待废旧</t>
  </si>
  <si>
    <t>义乌季村</t>
  </si>
  <si>
    <t>33078201000684</t>
  </si>
  <si>
    <t>330700324527</t>
  </si>
  <si>
    <t>无*监控**义乌江东青口村（3.27）*330782500000000165**330700324527**待废旧</t>
  </si>
  <si>
    <t>义乌江东青口村</t>
  </si>
  <si>
    <t>330782500000000165</t>
  </si>
  <si>
    <t>330700319452</t>
  </si>
  <si>
    <t>无*监控**义乌乔溪村（3.27）*33078200000450**330700319452**待废旧</t>
  </si>
  <si>
    <t>义乌乔溪村</t>
  </si>
  <si>
    <t>33078200000450</t>
  </si>
  <si>
    <t>330700319656</t>
  </si>
  <si>
    <t>无*监控**义乌全宅西（3.27）*330782500000000079**330700319656**待废旧</t>
  </si>
  <si>
    <t>义乌全宅西</t>
  </si>
  <si>
    <t>330782500000000079</t>
  </si>
  <si>
    <t>330700319560</t>
  </si>
  <si>
    <t>无*监控**义乌石塔头小区（3.27）*330782010000000774**330700319560**待废旧</t>
  </si>
  <si>
    <t>义乌石塔头小区</t>
  </si>
  <si>
    <t>330782010000000774</t>
  </si>
  <si>
    <t>330700319632</t>
  </si>
  <si>
    <t>无*监控**义乌四海大道2（3.27）*330782500000000015**330700319632**待废旧</t>
  </si>
  <si>
    <t>义乌四海大道2</t>
  </si>
  <si>
    <t>330782500000000015</t>
  </si>
  <si>
    <t>330700319634</t>
  </si>
  <si>
    <t>无*监控**义乌四海大道4（3.27）*330782500000000012**330700319634**待废旧</t>
  </si>
  <si>
    <t>义乌四海大道4</t>
  </si>
  <si>
    <t>330782500000000012</t>
  </si>
  <si>
    <t>330700317078</t>
  </si>
  <si>
    <t>无*监控**义乌塘下洋二（3.27）*33078201000663**330700317078**待废旧</t>
  </si>
  <si>
    <t>ePLC-M002</t>
  </si>
  <si>
    <t>义乌塘下洋二</t>
  </si>
  <si>
    <t>33078201000663</t>
  </si>
  <si>
    <t>330700319654</t>
  </si>
  <si>
    <t>无*监控**义乌田沿村（3.27）*330782500000000086**330700319654**待废旧</t>
  </si>
  <si>
    <t>义乌田沿村</t>
  </si>
  <si>
    <t>330782500000000086</t>
  </si>
  <si>
    <t>330700319641</t>
  </si>
  <si>
    <t>无*监控**义乌万达广场三期（3.27）*330782010000001042**330700319641**待废旧</t>
  </si>
  <si>
    <t>义乌万达广场三期</t>
  </si>
  <si>
    <t>330782010000001042</t>
  </si>
  <si>
    <t>330700311625</t>
  </si>
  <si>
    <t>无*监控**义乌屋基村西（3.27）*33078200000453**330700311625**待废旧</t>
  </si>
  <si>
    <t>义乌屋基村西</t>
  </si>
  <si>
    <t>33078200000453</t>
  </si>
  <si>
    <t>330700318674</t>
  </si>
  <si>
    <t>无*监控**义乌西景园南（3.27）*330782500000000071**330700318674**待废旧</t>
  </si>
  <si>
    <t>义乌西景园南</t>
  </si>
  <si>
    <t>330782500000000071</t>
  </si>
  <si>
    <t>330700319220</t>
  </si>
  <si>
    <t>无*监控**义乌行政中心（3.27）*330782500000000132**330700319220**待废旧</t>
  </si>
  <si>
    <t>义乌行政中心</t>
  </si>
  <si>
    <t>330782500000000132</t>
  </si>
  <si>
    <t>330700318786</t>
  </si>
  <si>
    <t>无*监控**义乌阳光新村北（3.27）*330782500000000143**330700318786**待废旧</t>
  </si>
  <si>
    <t>义乌阳光新村北</t>
  </si>
  <si>
    <t>330782500000000143</t>
  </si>
  <si>
    <t>330700319170</t>
  </si>
  <si>
    <t>无*监控**义乌义亭杨梅院村北（3.27）*330782500000000166**330700319170**待废旧</t>
  </si>
  <si>
    <t>义乌义亭杨梅院村北</t>
  </si>
  <si>
    <t>330782500000000166</t>
  </si>
  <si>
    <t>330700318559</t>
  </si>
  <si>
    <t>无*监控**义乌张浒搬迁（3.27）*330782500000000185**330700318559**待废旧</t>
  </si>
  <si>
    <t>义乌张浒搬迁</t>
  </si>
  <si>
    <t>330782500000000185</t>
  </si>
  <si>
    <t>330700157670</t>
  </si>
  <si>
    <t>大金*柜式3p**义乌金福园街道站搬迁（3.27）*330782500000002111**330700157670**待废旧</t>
  </si>
  <si>
    <t>柜式3p</t>
  </si>
  <si>
    <t>义乌金福园街道站搬迁</t>
  </si>
  <si>
    <t>330782500000002111</t>
  </si>
  <si>
    <t>330700152124</t>
  </si>
  <si>
    <t>华凌*柜式3p**义乌北苑七（3.27）*330782908000001221**330700152124**待废旧</t>
  </si>
  <si>
    <t>义乌北苑七</t>
  </si>
  <si>
    <t>330782908000001221</t>
  </si>
  <si>
    <t>330700152125</t>
  </si>
  <si>
    <t>华凌*柜式3p**义乌北苑七（3.27）*330782908000001221**330700152125**待废旧</t>
  </si>
  <si>
    <t>330700171379</t>
  </si>
  <si>
    <t>华凌*柜式3p**义乌蓓磊埠头村（3.27）*330782908000000789**330700171379**待废旧</t>
  </si>
  <si>
    <t>义乌蓓磊埠头村</t>
  </si>
  <si>
    <t>330782908000000789</t>
  </si>
  <si>
    <t>330700140795</t>
  </si>
  <si>
    <t>华凌*柜式3p**义乌彬然工艺（3.27）*330782908000002609**330700140795**待废旧</t>
  </si>
  <si>
    <t>义乌彬然工艺</t>
  </si>
  <si>
    <t>330782908000002609</t>
  </si>
  <si>
    <t>330700123983</t>
  </si>
  <si>
    <t>华凌*柜式3p**义乌诚信制带（3.27）*330782908000001028**330700123983**待废旧</t>
  </si>
  <si>
    <t>义乌诚信制带</t>
  </si>
  <si>
    <t>330782908000001028</t>
  </si>
  <si>
    <t>330700121559</t>
  </si>
  <si>
    <t>华凌*柜式3p**义乌城市规划设计院（3.27）*330782908000000209**330700121559**待废旧</t>
  </si>
  <si>
    <t>义乌城市规划设计院</t>
  </si>
  <si>
    <t>330782908000000209</t>
  </si>
  <si>
    <t>330700136024</t>
  </si>
  <si>
    <t>华凌*柜式3p**义乌城市规划设计院（3.27）*330782908000000209**330700136024**待废旧</t>
  </si>
  <si>
    <t>330700152099</t>
  </si>
  <si>
    <t>华凌*柜式3p**义乌城西工业区三（3.27）*330782908000001096**330700152099**待废旧</t>
  </si>
  <si>
    <t>义乌城西工业区三</t>
  </si>
  <si>
    <t>330782908000001096</t>
  </si>
  <si>
    <t>330700152100</t>
  </si>
  <si>
    <t>华凌*柜式3p**义乌城西工业区三（3.27）*330782908000001096**330700152100**待废旧</t>
  </si>
  <si>
    <t>330700143433</t>
  </si>
  <si>
    <t>华凌*柜式3p**义乌城西工业园（3.27）*330782908000001097**330700143433**待废旧</t>
  </si>
  <si>
    <t>义乌城西工业园</t>
  </si>
  <si>
    <t>330782908000001097</t>
  </si>
  <si>
    <t>330700121464</t>
  </si>
  <si>
    <t>华凌*柜式3p**义乌赤岸城山路（3.27）*33078201000614**330700121464**待废旧</t>
  </si>
  <si>
    <t>义乌赤岸城山路</t>
  </si>
  <si>
    <t>33078201000614</t>
  </si>
  <si>
    <t>330700119201</t>
  </si>
  <si>
    <t>华凌*柜式3p**义乌达摩路（3.27）*330782908000001072**330700119201**待废旧</t>
  </si>
  <si>
    <t>义乌达摩路</t>
  </si>
  <si>
    <t>330782908000001072</t>
  </si>
  <si>
    <t>330700160049</t>
  </si>
  <si>
    <t>华凌*柜式3p**义乌达摩路（3.27）*330782908000001072**330700160049**待废旧</t>
  </si>
  <si>
    <t>330700123982</t>
  </si>
  <si>
    <t>华凌*柜式3p**义乌电子商务中心（3.27）*330782908000001170**330700123982**待废旧</t>
  </si>
  <si>
    <t>义乌电子商务中心</t>
  </si>
  <si>
    <t>330782908000001170</t>
  </si>
  <si>
    <t>330700160063</t>
  </si>
  <si>
    <t>华凌*柜式5p**义乌东畈二独（3.27）*330782908000001071**330700160063**待废旧</t>
  </si>
  <si>
    <t>柜式5p</t>
  </si>
  <si>
    <t>义乌东畈二独</t>
  </si>
  <si>
    <t>330782908000001071</t>
  </si>
  <si>
    <t>330700163364</t>
  </si>
  <si>
    <t>美的*挂式2p**义乌江东中心医院（3.27）*330782908000002023**330700163364**待废旧</t>
  </si>
  <si>
    <t>挂式2p</t>
  </si>
  <si>
    <t>义乌江东中心医院</t>
  </si>
  <si>
    <t>330782908000002023</t>
  </si>
  <si>
    <t>330700152163</t>
  </si>
  <si>
    <t>美的*挂式2p**义乌蒋山脚西（3.27）*330782908000001036**330700152163**待废旧</t>
  </si>
  <si>
    <t>义乌蒋山脚西</t>
  </si>
  <si>
    <t>330782908000001036</t>
  </si>
  <si>
    <t>330700131811</t>
  </si>
  <si>
    <t>美的*柜式3p**义乌杭长义浦口（3.27）*330782908000000098**330700131811**待废旧</t>
  </si>
  <si>
    <t>义乌杭长义浦口</t>
  </si>
  <si>
    <t>330782908000000098</t>
  </si>
  <si>
    <t>330700121274</t>
  </si>
  <si>
    <t>美的*柜式3p**义乌何园山庄（3.27）*330782908000001462**330700121274**待废旧</t>
  </si>
  <si>
    <t>义乌何园山庄</t>
  </si>
  <si>
    <t>330782908000001462</t>
  </si>
  <si>
    <t>330700112991</t>
  </si>
  <si>
    <t>美的*柜式3p**义乌何宅（3.27）*330782908000000411**330700112991**待废旧</t>
  </si>
  <si>
    <t>义乌何宅</t>
  </si>
  <si>
    <t>330782908000000411</t>
  </si>
  <si>
    <t>330700152323</t>
  </si>
  <si>
    <t>美的*柜式3p**义乌恒宝制衣（3.27）*330782908000001091**330700152323**待废旧</t>
  </si>
  <si>
    <t>义乌恒宝制衣</t>
  </si>
  <si>
    <t>330782908000001091</t>
  </si>
  <si>
    <t>330700154903</t>
  </si>
  <si>
    <t>美的*柜式3p**义乌后明堂（3.27）*330782908000000888**330700154903**待废旧</t>
  </si>
  <si>
    <t>义乌后明堂</t>
  </si>
  <si>
    <t>330782908000000888</t>
  </si>
  <si>
    <t>330700160989</t>
  </si>
  <si>
    <t>美的*柜式3p**义乌后明堂（3.27）*330782908000000888**330700160989**待废旧</t>
  </si>
  <si>
    <t>330700121196</t>
  </si>
  <si>
    <t>美的*柜式3p**义乌后申塘搬迁（3.27）*330782500000000272**330700121196**待废旧</t>
  </si>
  <si>
    <t>义乌后申塘搬迁</t>
  </si>
  <si>
    <t>330782500000000272</t>
  </si>
  <si>
    <t>330700154887</t>
  </si>
  <si>
    <t>美的*柜式3p**义乌后宅工业区三（3.27）*330782908000000822**330700154887**待废旧</t>
  </si>
  <si>
    <t>义乌后宅工业区三</t>
  </si>
  <si>
    <t>330782908000000822</t>
  </si>
  <si>
    <t>330700143373</t>
  </si>
  <si>
    <t>美的*柜式3p**义乌后宅万盛街（3.27）*330782908000001656**330700143373**待废旧</t>
  </si>
  <si>
    <t>义乌后宅万盛街</t>
  </si>
  <si>
    <t>330782908000001656</t>
  </si>
  <si>
    <t>330700119348</t>
  </si>
  <si>
    <t>美的*柜式3p**义乌后宅舟璐（3.27）*330782908000001860**330700119348**待废旧</t>
  </si>
  <si>
    <t>义乌后宅舟璐</t>
  </si>
  <si>
    <t>330782908000001860</t>
  </si>
  <si>
    <t>330700318100</t>
  </si>
  <si>
    <t>美的*柜式3p**义乌货运站一（3.27）*330782908000000875**330700318100**待废旧</t>
  </si>
  <si>
    <t>义乌货运站一</t>
  </si>
  <si>
    <t>330782908000000875</t>
  </si>
  <si>
    <t>330700131815</t>
  </si>
  <si>
    <t>美的*柜式3p**义乌嘉腾服饰（3.27）*33078201000566**330700131815**待废旧</t>
  </si>
  <si>
    <t>义乌嘉腾服饰</t>
  </si>
  <si>
    <t>33078201000566</t>
  </si>
  <si>
    <t>330700133665</t>
  </si>
  <si>
    <t>美的*柜式3p**义乌贾伯塘搬迁（3.27）*330782500010002553**330700133665**待废旧</t>
  </si>
  <si>
    <t>义乌贾伯塘搬迁</t>
  </si>
  <si>
    <t>330782500010002553</t>
  </si>
  <si>
    <t>330700152236</t>
  </si>
  <si>
    <t>三凌*柜式3p**义乌东畈二独（3.27）*330782908000001071**330700152236**待废旧</t>
  </si>
  <si>
    <t>330700143019</t>
  </si>
  <si>
    <t>三凌*柜式3p**义乌东傅宅四（3.27）*330782908000000775**330700143019**待废旧</t>
  </si>
  <si>
    <t>义乌东傅宅四</t>
  </si>
  <si>
    <t>330782908000000775</t>
  </si>
  <si>
    <t>330700143544</t>
  </si>
  <si>
    <t>三凌*柜式3p**义乌东河街北（3.27）*33078200000002**330700143544**待废旧</t>
  </si>
  <si>
    <t>义乌东河街北</t>
  </si>
  <si>
    <t>33078200000002</t>
  </si>
  <si>
    <t>330700302485</t>
  </si>
  <si>
    <t>三凌*柜式3p**义乌方前村（3.27）*330782908000001620**330700302485**待废旧</t>
  </si>
  <si>
    <t>义乌方前村</t>
  </si>
  <si>
    <t>330782908000001620</t>
  </si>
  <si>
    <t>330700148284</t>
  </si>
  <si>
    <t>三凌*柜式3p**义乌佛堂工业区九（3.27）*330782908000001454**330700148284**待废旧</t>
  </si>
  <si>
    <t>义乌佛堂工业区九</t>
  </si>
  <si>
    <t>330782908000001454</t>
  </si>
  <si>
    <t>330700165138</t>
  </si>
  <si>
    <t>三凌*柜式3p**义乌佛堂工业区九（3.27）*330782908000001454**330700165138**待废旧</t>
  </si>
  <si>
    <t>330700123941</t>
  </si>
  <si>
    <t>三凌*柜式3p**义乌佛堂工业区十（3.27）*330782908000001175**330700123941**待废旧</t>
  </si>
  <si>
    <t>义乌佛堂工业区十</t>
  </si>
  <si>
    <t>330782908000001175</t>
  </si>
  <si>
    <t>330700140817</t>
  </si>
  <si>
    <t>三凌*柜式3p**义乌佛堂镇政府-2（3.27）*330782908000002382**330700140817**待废旧</t>
  </si>
  <si>
    <t>义乌佛堂镇政府-2</t>
  </si>
  <si>
    <t>330782908000002382</t>
  </si>
  <si>
    <t>330700168943</t>
  </si>
  <si>
    <t>三凌*柜式3p**义乌佛堂镇中（3.27）*330782908000001355**330700168943**待废旧</t>
  </si>
  <si>
    <t>义乌佛堂镇中</t>
  </si>
  <si>
    <t>330782908000001355</t>
  </si>
  <si>
    <t>330700152922</t>
  </si>
  <si>
    <t>三凌*柜式3p**义乌福田五搬迁（3.27）*330782500000001935**330700152922**待废旧</t>
  </si>
  <si>
    <t>义乌福田五搬迁</t>
  </si>
  <si>
    <t>330782500000001935</t>
  </si>
  <si>
    <t>330700143384</t>
  </si>
  <si>
    <t>三凌*柜式3p**义乌福田专业街二（3.27）*330782908000000034**330700143384**待废旧</t>
  </si>
  <si>
    <t>义乌福田专业街二</t>
  </si>
  <si>
    <t>330782908000000034</t>
  </si>
  <si>
    <t>330700143418</t>
  </si>
  <si>
    <t>三凌*柜式3p**义乌福田专业街二（3.27）*330782908000000034**330700143418**待废旧</t>
  </si>
  <si>
    <t>330700169030</t>
  </si>
  <si>
    <t>三凌*柜式3p**义乌甘山村（3.27）*330782908000001410**330700169030**待废旧</t>
  </si>
  <si>
    <t>义乌甘山村</t>
  </si>
  <si>
    <t>330782908000001410</t>
  </si>
  <si>
    <t>330700173582</t>
  </si>
  <si>
    <t>三凌*柜式5p**义乌葛仙路（3.27）*330782908000001295**330700173582**待废旧</t>
  </si>
  <si>
    <t>义乌葛仙路</t>
  </si>
  <si>
    <t>330782908000001295</t>
  </si>
  <si>
    <t>330700151238</t>
  </si>
  <si>
    <t>三洋*挂式2p**义乌九联五（3.27）*330782908000000857**330700151238**待废旧</t>
  </si>
  <si>
    <t>义乌九联五</t>
  </si>
  <si>
    <t>330782908000000857</t>
  </si>
  <si>
    <t>330700152312</t>
  </si>
  <si>
    <t>三洋*挂式2p**义乌菊园小区（3.27）*330782908000002170**330700152312**待废旧</t>
  </si>
  <si>
    <t>义乌菊园小区</t>
  </si>
  <si>
    <t>330782908000002170</t>
  </si>
  <si>
    <t>330700124504</t>
  </si>
  <si>
    <t>三洋*柜式3p**义乌九联前山头（3.27）*330782908000002615**330700124504**待废旧</t>
  </si>
  <si>
    <t>义乌九联前山头</t>
  </si>
  <si>
    <t>330782908000002615</t>
  </si>
  <si>
    <t>330700131651</t>
  </si>
  <si>
    <t>三洋*柜式3p**义乌九联五（3.27）*330782908000000857**330700131651**待废旧</t>
  </si>
  <si>
    <t>330700124505</t>
  </si>
  <si>
    <t>松下*柜式3p**义乌九联前山头（3.27）*330782908000002615**330700124505**待废旧</t>
  </si>
  <si>
    <t>330700316499</t>
  </si>
  <si>
    <t>无*嵌入式**浦江平湖（3.27）*330726908000000492**330700316499**待废旧</t>
  </si>
  <si>
    <t>浦江平湖</t>
  </si>
  <si>
    <t>330726908000000492</t>
  </si>
  <si>
    <t>330700122561</t>
  </si>
  <si>
    <t>无*嵌入式**浦江田垄来（3.27）*330726908000000202**330700122561**待废旧</t>
  </si>
  <si>
    <t>浦江田垄来</t>
  </si>
  <si>
    <t>330726908000000202</t>
  </si>
  <si>
    <t>330700301280</t>
  </si>
  <si>
    <t>无*组合式**浦江朱宅（3.27）*330726908000000659**330700301280**待废旧</t>
  </si>
  <si>
    <t>浦江朱宅</t>
  </si>
  <si>
    <t>330726908000000659</t>
  </si>
  <si>
    <t>330700121227</t>
  </si>
  <si>
    <t>无*一体化空调**浦江后郎（3.27）*330726908000000324**330700121227**待废旧</t>
  </si>
  <si>
    <t>一体化空调</t>
  </si>
  <si>
    <t>浦江后郎</t>
  </si>
  <si>
    <t>330726908000000324</t>
  </si>
  <si>
    <t>330700396097</t>
  </si>
  <si>
    <t>无*1x50方2米/根**金华金东大湖沿（7.6）*330703908000000391**330700396097**拟利旧</t>
  </si>
  <si>
    <t>1x50方2米/根</t>
  </si>
  <si>
    <t>金华金东大湖沿</t>
  </si>
  <si>
    <t>330703908000000391</t>
  </si>
  <si>
    <t>330700405785</t>
  </si>
  <si>
    <t>*低压智能电表三相四路**永康城东路小区搬迁（7.13）*330784500000001774**330700405785**待利旧</t>
  </si>
  <si>
    <t>永康城东路小区搬迁</t>
  </si>
  <si>
    <t>330784500000001774</t>
  </si>
  <si>
    <t>330700445432</t>
  </si>
  <si>
    <t>无*1x35方5米/根**武义石井头（10.24）*33072301000257**330700445432*拆站*拟利旧</t>
  </si>
  <si>
    <t>1x35方5米/根</t>
  </si>
  <si>
    <t>武义石井头</t>
  </si>
  <si>
    <t>33072301000257</t>
  </si>
  <si>
    <t>330700445433</t>
  </si>
  <si>
    <t>无*直流配电设备智能配电单元分户下电1U**武义石井头（10.24）*33072301000257**330700445433*拆站*拟利旧</t>
  </si>
  <si>
    <t>直流配电设备智能配电单元分户下电1U</t>
  </si>
  <si>
    <t>330700376588</t>
  </si>
  <si>
    <t>无*直流计量终端6分路**武义石井头（10.24）*33072301000257**330700376588*拆站*拟利旧</t>
  </si>
  <si>
    <t>330700453241</t>
  </si>
  <si>
    <t>中恒*组合式整流模块**浦江星碧路（12.29）*330726908000000269**330700453241**待利旧</t>
  </si>
  <si>
    <t>组合式整流模块</t>
  </si>
  <si>
    <t>浦江星碧路</t>
  </si>
  <si>
    <t>330726908000000269</t>
  </si>
  <si>
    <t>330700352081</t>
  </si>
  <si>
    <t>中恒*模块**义乌下柳村（1.5）*330782908000000540**330700352081**待检测</t>
  </si>
  <si>
    <t>配套设备零星（模块）扩容</t>
  </si>
  <si>
    <t>义乌下柳村</t>
  </si>
  <si>
    <t>330782908000000540</t>
  </si>
  <si>
    <t>无卡片</t>
  </si>
  <si>
    <t>无*4x25方15米/根**义乌绅士宾馆（1.22）*330782908000000813**无**待废旧</t>
  </si>
  <si>
    <t>(废旧物资)-电源线</t>
  </si>
  <si>
    <t>中天科技#金华07187675-金华省库调拨#7CGDD0179344_001@7CGRK7CGDD0179344_001</t>
  </si>
  <si>
    <t>1KV以下电力电缆阻燃软电缆ZA-RVV1x25红阻燃软电缆-ZA-RVV（规格型号：1x25)-红</t>
  </si>
  <si>
    <t>中天科技#金华07187675-金华省库调拨#7CGDD0179344_002@7CGRK7CGDD0179344_002</t>
  </si>
  <si>
    <t>1KV以下电力电缆阻燃软电缆ZA-RVV1x25浅蓝阻燃软电缆-ZA-RVV（规格型号：1x25)-浅蓝</t>
  </si>
  <si>
    <t>中天科技#金华06879711#7CGDD0175221_001@7CGRK7CGDD0175221_001</t>
  </si>
  <si>
    <t>1KV以下电力电缆阻燃软电缆ZA-RVV2x10黑阻燃软电缆-ZA-RVV（规格型号：2x10)-黑</t>
  </si>
  <si>
    <t>中天科技#金华06879711#7CGDD0175221_002@7CGRK7CGDD0175221_002</t>
  </si>
  <si>
    <t>1KV以下电力电缆阻燃软电缆ZA-RVV2x6黑阻燃软电缆-ZA-RVV（规格型号：2x6)-黑</t>
  </si>
  <si>
    <t>中天科技#金华06879711#7CGDD0175221_003@7CGRK7CGDD0175221_003</t>
  </si>
  <si>
    <t>1KV以下电力电缆阻燃软电缆ZA-RVV1x16黄绿阻燃软电缆-ZA-RVV（规格型号：1x16)-黄绿</t>
  </si>
  <si>
    <t>*走线架**义乌商贸区-2（11.10）*330782908000002432**无**待废旧</t>
  </si>
  <si>
    <t>(废旧物资)-走线架</t>
  </si>
  <si>
    <t>3P空调（无压缩机）</t>
    <phoneticPr fontId="9" type="noConversion"/>
  </si>
  <si>
    <t>一体化机柜空调型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</si>
</sst>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8" formatCode="0_);[Red]\(0\)"/>
    <numFmt numFmtId="179" formatCode="0.00_);[Red]\(0.00\)"/>
    <numFmt numFmtId="180" formatCode="0.00_ "/>
    <numFmt numFmtId="181" formatCode="0_ "/>
  </numFmts>
  <fonts count="10" x14ac:knownFonts="1">
    <font>
      <sz val="11"/>
      <color theme="1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name val="Arial"/>
      <family val="2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1" applyNumberFormat="1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178" fontId="1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18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4" applyBorder="1" applyAlignment="1">
      <alignment horizontal="center" vertical="center"/>
    </xf>
    <xf numFmtId="9" fontId="7" fillId="0" borderId="1" xfId="4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2" applyNumberForma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9" fontId="7" fillId="0" borderId="1" xfId="2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2" applyBorder="1" applyAlignment="1">
      <alignment horizontal="center"/>
    </xf>
    <xf numFmtId="49" fontId="6" fillId="0" borderId="1" xfId="8" applyNumberFormat="1" applyFont="1" applyBorder="1" applyAlignment="1">
      <alignment horizontal="center" vertical="center"/>
    </xf>
    <xf numFmtId="49" fontId="7" fillId="2" borderId="1" xfId="2" applyNumberFormat="1" applyFill="1" applyBorder="1" applyAlignment="1">
      <alignment horizontal="center" vertical="center"/>
    </xf>
    <xf numFmtId="10" fontId="7" fillId="0" borderId="1" xfId="2" applyNumberForma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9" fontId="6" fillId="0" borderId="1" xfId="0" applyNumberFormat="1" applyFont="1" applyBorder="1" applyAlignment="1">
      <alignment horizontal="center" vertical="center"/>
    </xf>
    <xf numFmtId="0" fontId="7" fillId="0" borderId="1" xfId="4" applyBorder="1" applyAlignment="1">
      <alignment horizontal="center"/>
    </xf>
    <xf numFmtId="0" fontId="0" fillId="0" borderId="4" xfId="0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/>
    </xf>
    <xf numFmtId="49" fontId="7" fillId="0" borderId="1" xfId="2" applyNumberFormat="1" applyBorder="1" applyAlignment="1">
      <alignment horizontal="center"/>
    </xf>
    <xf numFmtId="0" fontId="7" fillId="0" borderId="1" xfId="2" applyBorder="1" applyAlignment="1">
      <alignment horizontal="left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3" xfId="2" applyBorder="1" applyAlignment="1">
      <alignment horizontal="center" vertical="center"/>
    </xf>
  </cellXfs>
  <cellStyles count="9">
    <cellStyle name="0,0_x000d__x000a_NA_x000d__x000a__目录-专家研讨结果0810310000000000_目录-专家研讨结果081110老猫 2" xfId="8" xr:uid="{00000000-0005-0000-0000-000037000000}"/>
    <cellStyle name="常规" xfId="0" builtinId="0"/>
    <cellStyle name="常规 2" xfId="2" xr:uid="{00000000-0005-0000-0000-000031000000}"/>
    <cellStyle name="常规 2 2" xfId="3" xr:uid="{00000000-0005-0000-0000-000032000000}"/>
    <cellStyle name="常规 2 3" xfId="4" xr:uid="{00000000-0005-0000-0000-000033000000}"/>
    <cellStyle name="常规 2 4" xfId="5" xr:uid="{00000000-0005-0000-0000-000034000000}"/>
    <cellStyle name="常规 2 5" xfId="6" xr:uid="{00000000-0005-0000-0000-000035000000}"/>
    <cellStyle name="常规 3" xfId="7" xr:uid="{00000000-0005-0000-0000-000036000000}"/>
    <cellStyle name="千位分隔" xfId="1" builtinId="3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4775" cy="105410"/>
    <xdr:sp macro="" textlink="">
      <xdr:nvSp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/>
        </xdr:cNvSpPr>
      </xdr:nvSpPr>
      <xdr:spPr>
        <a:xfrm>
          <a:off x="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105410"/>
    <xdr:sp macro="" textlink="">
      <xdr:nvSpPr>
        <xdr:cNvPr id="3" name="图片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/>
        </xdr:cNvSpPr>
      </xdr:nvSpPr>
      <xdr:spPr>
        <a:xfrm>
          <a:off x="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105410"/>
    <xdr:sp macro="" textlink="">
      <xdr:nvSpPr>
        <xdr:cNvPr id="4" name="图片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/>
        </xdr:cNvSpPr>
      </xdr:nvSpPr>
      <xdr:spPr>
        <a:xfrm>
          <a:off x="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105410"/>
    <xdr:sp macro="" textlink="">
      <xdr:nvSpPr>
        <xdr:cNvPr id="5" name="图片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/>
        </xdr:cNvSpPr>
      </xdr:nvSpPr>
      <xdr:spPr>
        <a:xfrm>
          <a:off x="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106045"/>
    <xdr:sp macro="" textlink="">
      <xdr:nvSpPr>
        <xdr:cNvPr id="6" name="图片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/>
        </xdr:cNvSpPr>
      </xdr:nvSpPr>
      <xdr:spPr>
        <a:xfrm>
          <a:off x="0" y="0"/>
          <a:ext cx="104775" cy="10604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105410"/>
    <xdr:sp macro="" textlink="">
      <xdr:nvSpPr>
        <xdr:cNvPr id="7" name="图片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/>
        </xdr:cNvSpPr>
      </xdr:nvSpPr>
      <xdr:spPr>
        <a:xfrm>
          <a:off x="0" y="0"/>
          <a:ext cx="104775" cy="1054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111760"/>
    <xdr:sp macro="" textlink="">
      <xdr:nvSpPr>
        <xdr:cNvPr id="8" name="图片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/>
        </xdr:cNvSpPr>
      </xdr:nvSpPr>
      <xdr:spPr>
        <a:xfrm>
          <a:off x="0" y="0"/>
          <a:ext cx="104775" cy="1117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104775" cy="111760"/>
    <xdr:sp macro="" textlink="">
      <xdr:nvSpPr>
        <xdr:cNvPr id="9" name="图片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>
          <a:off x="0" y="0"/>
          <a:ext cx="104775" cy="1117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49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49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49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49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49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49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50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0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50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50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50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50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50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50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7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1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1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1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1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14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15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1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17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0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03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04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05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06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07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208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209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210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21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21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213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214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215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34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34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34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3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37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37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37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373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0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9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9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94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95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96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9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9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99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100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10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102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10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64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65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66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67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68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69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0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72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7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74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75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76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77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78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79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0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82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8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84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85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8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8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8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89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7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77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78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79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0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82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83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84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85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8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87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88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89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192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193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194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195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19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197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198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199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0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0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88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89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0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29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29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29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29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29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29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29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29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0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0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0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0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30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30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30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309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31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31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31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31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0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52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5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54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55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56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57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58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59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6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6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64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65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6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67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168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169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170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17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17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173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174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175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6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63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64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65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66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67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68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69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0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72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73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74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75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76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77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78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79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280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28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82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83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84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85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86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87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18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19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0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22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23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24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25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26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27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28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29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0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3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33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34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35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36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37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38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39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0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42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43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44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45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46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47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48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49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0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5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53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54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55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56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57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58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59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60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6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62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63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04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05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06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07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08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09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0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12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13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14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15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16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17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18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19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0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22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23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24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25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26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27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28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29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0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32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33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34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35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36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37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38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39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0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142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143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144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145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146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147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148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149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16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17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18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19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0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22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23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24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25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26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27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28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29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0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32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33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34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35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36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37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38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39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0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42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43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44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45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46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47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48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49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0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52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53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254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255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256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257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258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259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260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26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14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15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16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17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18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19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0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1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22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23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24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25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26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27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28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29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0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32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33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34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35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36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37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38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39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44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45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46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47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48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49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0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1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52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53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54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55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56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57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58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59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0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62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63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64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65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6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67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68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69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74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75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76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77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78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79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8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83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84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85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86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87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88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89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0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1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392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393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394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395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396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397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398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399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0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02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03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04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05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06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07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08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09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10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11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12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13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28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29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0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1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32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33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34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35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36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37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38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39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0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1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42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43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44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45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46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47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48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49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0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52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53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54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55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56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57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58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59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60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61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62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63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90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9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92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93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14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15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16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17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18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19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20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2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22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23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24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2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26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27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64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6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66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67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68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69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0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1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72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73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74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75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76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77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78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79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0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1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482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483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484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485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486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487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488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489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0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1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12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13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14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15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16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17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18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19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0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1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22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23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24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25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26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27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28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29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530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531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532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533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534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535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36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37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494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495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496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497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498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499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0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1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502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03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504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505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506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507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508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509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4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5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6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7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8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9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10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11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12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13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14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15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16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17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02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03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04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05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06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07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208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209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210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211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212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213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214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215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340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34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342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343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370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371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372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373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0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92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93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94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95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96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97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98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99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100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101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102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103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64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65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66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67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68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69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0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1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72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73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74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75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76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77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78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79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0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1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82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83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84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8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86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87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88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89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76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77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78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79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0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1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82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83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84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85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86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87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88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89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0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1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192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193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194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195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196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197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198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199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00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01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88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89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0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292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293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294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295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296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297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298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299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0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1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02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03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04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05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306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307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308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309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310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311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312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313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0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1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52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53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54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55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56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57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58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59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0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62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63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64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65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66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67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168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169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170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171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172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173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174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175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62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63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64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65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66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67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68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69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0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1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72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73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74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75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76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77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78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79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280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28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82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83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84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85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86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87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18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19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0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1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22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23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24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25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26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27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28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29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0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32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33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34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35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36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37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38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39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0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1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42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43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44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45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46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47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48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49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0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1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52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53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54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55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56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57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58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59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60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61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62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63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04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05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06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07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08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09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0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1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12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13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14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15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16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17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18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19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0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1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22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23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24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25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26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27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28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29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0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1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32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33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34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35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36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37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38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39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0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1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142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143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144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145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146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147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148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149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16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17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18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19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0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1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22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23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24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25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26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27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28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29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0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1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32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33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34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35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36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37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38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39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0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1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42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43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44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45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46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47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48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49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0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52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53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254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255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256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257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258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259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260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261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1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1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1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1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1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1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2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2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2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2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2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2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2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2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3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3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3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3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3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3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3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3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44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45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46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47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48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49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0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1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52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53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54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55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56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57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58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59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0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1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62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63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64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65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66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67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68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69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74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75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76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77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78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79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0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1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82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83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84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85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86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87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88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89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0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1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392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393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394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395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396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397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398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399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0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1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02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03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04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05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06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07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08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09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10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11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12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13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28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29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0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1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32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33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34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35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36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37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38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39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0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42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43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44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45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46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47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48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49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0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1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52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53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54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55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56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57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58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59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60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61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62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63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90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91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92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93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14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15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16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17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18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19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20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2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22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23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24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25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26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27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64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65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66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67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68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69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0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72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73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74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75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76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77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78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79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0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482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483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484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485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486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487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488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489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0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12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13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14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15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16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17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18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19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0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22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23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24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25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26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27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2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29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0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32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33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34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35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36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37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38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39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0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1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42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43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44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45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46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47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48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49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4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5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6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7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58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59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0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1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50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51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52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53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562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563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564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565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566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567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68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69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494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495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496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497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498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499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0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1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502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03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504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505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506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507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508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509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4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5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6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7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8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9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10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11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12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13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14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15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16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17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02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03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04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05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06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07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208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209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210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211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212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213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214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215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34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34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34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34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370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371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372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373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0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1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92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93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94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95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96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97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98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99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100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101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102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103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64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65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66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67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68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69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0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1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72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73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74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75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76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77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78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79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0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1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82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83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84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85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86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87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88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89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76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77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78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79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0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1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82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83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84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85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86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87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88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89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0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1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192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193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194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195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196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197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198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199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00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01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88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89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0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1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292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293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294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295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296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297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298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299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0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1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02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03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04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05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306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307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308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309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310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311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312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313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5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5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5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5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5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5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5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5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6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6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6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6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6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6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16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16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17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17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17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17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17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17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62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63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64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65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66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67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68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69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0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1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72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73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74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75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76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77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78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79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280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281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82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83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84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85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86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87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18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19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0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1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22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23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24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25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26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27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28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29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0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1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32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33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34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35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36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37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38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39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0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42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43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44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45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46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47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48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49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0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52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53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54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55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56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57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58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59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60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61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62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63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04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05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06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07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08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09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0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12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13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14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15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16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17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18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19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0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1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22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23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24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25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26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27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28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29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0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1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32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33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34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35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36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37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38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39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0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1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142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143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144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145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146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147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148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149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16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17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18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19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0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1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22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23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24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25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26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27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28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29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0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1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32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33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34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35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36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37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38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39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0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1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42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43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44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45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46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47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48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49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0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52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53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254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255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256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257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258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259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260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26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14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15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16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17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18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19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0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1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22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23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24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25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26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27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28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29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0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32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33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34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35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36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37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38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39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44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45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46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47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48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49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0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1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52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53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54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55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56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57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58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59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0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1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62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63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64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65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66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67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68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69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74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75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76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77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78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79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0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1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82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83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84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85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86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87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88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89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0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1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392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393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394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395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396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397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398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399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0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1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02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03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04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05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06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07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08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09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10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11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12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13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28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29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0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1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32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33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34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35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36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37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38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39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0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1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42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43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44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45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46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47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48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49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0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1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52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53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54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55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56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57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58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59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60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61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62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63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90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91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92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93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14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15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16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17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18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19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20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21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22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23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24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25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26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27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64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65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66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67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68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69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0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1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72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73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74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75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76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77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78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79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0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1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482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483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484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485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486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487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488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489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0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1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12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13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14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15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16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17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18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19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0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1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22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23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24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25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26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27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28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29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0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1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32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33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34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35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36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37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38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39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0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1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42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43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44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45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46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47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48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49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4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5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6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7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58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59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0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1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5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5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5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5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8" name="Picture 562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9" name="Picture 563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0" name="Picture 564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1" name="Picture 565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2" name="Picture 566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3" name="Picture 567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4" name="Picture 568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5" name="Picture 569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workbookViewId="0">
      <selection activeCell="F16" sqref="F16"/>
    </sheetView>
  </sheetViews>
  <sheetFormatPr defaultColWidth="8.875" defaultRowHeight="13.5" x14ac:dyDescent="0.15"/>
  <cols>
    <col min="1" max="1" width="14.625" style="58" customWidth="1"/>
    <col min="2" max="2" width="9.5" style="59" customWidth="1"/>
    <col min="3" max="4" width="16.5" style="60" customWidth="1"/>
    <col min="5" max="5" width="12.5" style="61" customWidth="1"/>
    <col min="6" max="6" width="16.5" style="60" customWidth="1"/>
  </cols>
  <sheetData>
    <row r="1" spans="1:6" x14ac:dyDescent="0.15">
      <c r="A1" s="42" t="s">
        <v>0</v>
      </c>
      <c r="B1" s="62" t="s">
        <v>1</v>
      </c>
      <c r="C1" s="48" t="s">
        <v>2</v>
      </c>
      <c r="D1" s="48" t="s">
        <v>3</v>
      </c>
      <c r="E1" s="63" t="s">
        <v>4</v>
      </c>
      <c r="F1" s="48" t="s">
        <v>5</v>
      </c>
    </row>
    <row r="2" spans="1:6" x14ac:dyDescent="0.15">
      <c r="A2" s="42" t="s">
        <v>6</v>
      </c>
      <c r="B2" s="62">
        <v>130</v>
      </c>
      <c r="C2" s="48">
        <v>562691.27</v>
      </c>
      <c r="D2" s="48">
        <v>136063.47</v>
      </c>
      <c r="E2" s="63">
        <f>D2/C2</f>
        <v>0.24180838988314099</v>
      </c>
      <c r="F2" s="48">
        <v>45150.679779999999</v>
      </c>
    </row>
    <row r="3" spans="1:6" x14ac:dyDescent="0.15">
      <c r="A3" s="42" t="s">
        <v>7</v>
      </c>
      <c r="B3" s="62">
        <v>12</v>
      </c>
      <c r="C3" s="48">
        <v>71701.34</v>
      </c>
      <c r="D3" s="48">
        <v>2701.42</v>
      </c>
      <c r="E3" s="63">
        <f>D3/C3</f>
        <v>3.7676004381508102E-2</v>
      </c>
      <c r="F3" s="48">
        <v>3704.51</v>
      </c>
    </row>
    <row r="4" spans="1:6" x14ac:dyDescent="0.15">
      <c r="A4" s="42" t="s">
        <v>8</v>
      </c>
      <c r="B4" s="62">
        <v>238</v>
      </c>
      <c r="C4" s="48">
        <v>910186.55</v>
      </c>
      <c r="D4" s="48">
        <v>122585.29</v>
      </c>
      <c r="E4" s="63">
        <f>D4/C4</f>
        <v>0.13468150018257199</v>
      </c>
      <c r="F4" s="48">
        <v>85368.604500000001</v>
      </c>
    </row>
    <row r="5" spans="1:6" x14ac:dyDescent="0.15">
      <c r="A5" s="42" t="s">
        <v>9</v>
      </c>
      <c r="B5" s="62">
        <f>SUM(B2:B4)</f>
        <v>380</v>
      </c>
      <c r="C5" s="48">
        <f>SUM(C2:C4)</f>
        <v>1544579.16</v>
      </c>
      <c r="D5" s="48">
        <f>SUM(D2:D4)</f>
        <v>261350.18</v>
      </c>
      <c r="E5" s="63">
        <f>D5/C5</f>
        <v>0.16920478196792499</v>
      </c>
      <c r="F5" s="48">
        <f>SUM(F2:F4)</f>
        <v>134223.79428</v>
      </c>
    </row>
  </sheetData>
  <phoneticPr fontId="9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"/>
  <sheetViews>
    <sheetView tabSelected="1" zoomScale="90" zoomScaleNormal="90" workbookViewId="0">
      <pane ySplit="1" topLeftCell="A59" activePane="bottomLeft" state="frozen"/>
      <selection pane="bottomLeft" activeCell="C80" sqref="C80"/>
    </sheetView>
  </sheetViews>
  <sheetFormatPr defaultColWidth="9.875" defaultRowHeight="13.5" x14ac:dyDescent="0.15"/>
  <cols>
    <col min="1" max="3" width="15.125" style="2" customWidth="1"/>
    <col min="4" max="4" width="15.125" style="2" hidden="1" customWidth="1"/>
    <col min="5" max="8" width="15.125" style="2" customWidth="1"/>
    <col min="9" max="9" width="18.375" style="2" customWidth="1"/>
    <col min="10" max="11" width="15.125" style="2" customWidth="1"/>
    <col min="12" max="16384" width="9.875" style="2"/>
  </cols>
  <sheetData>
    <row r="1" spans="1:11" s="30" customFormat="1" ht="54" x14ac:dyDescent="0.15">
      <c r="A1" s="33" t="s">
        <v>0</v>
      </c>
      <c r="B1" s="33" t="s">
        <v>10</v>
      </c>
      <c r="C1" s="34" t="s">
        <v>11</v>
      </c>
      <c r="D1" s="34" t="s">
        <v>12</v>
      </c>
      <c r="E1" s="33" t="s">
        <v>13</v>
      </c>
      <c r="F1" s="33" t="s">
        <v>14</v>
      </c>
      <c r="G1" s="33" t="s">
        <v>15</v>
      </c>
      <c r="H1" s="33" t="s">
        <v>16</v>
      </c>
      <c r="I1" s="48" t="s">
        <v>17</v>
      </c>
      <c r="J1" s="48" t="s">
        <v>18</v>
      </c>
      <c r="K1" s="34" t="s">
        <v>19</v>
      </c>
    </row>
    <row r="2" spans="1:11" s="31" customFormat="1" x14ac:dyDescent="0.15">
      <c r="A2" s="35" t="s">
        <v>6</v>
      </c>
      <c r="B2" s="33" t="s">
        <v>20</v>
      </c>
      <c r="C2" s="35" t="s">
        <v>21</v>
      </c>
      <c r="D2" s="35" t="s">
        <v>22</v>
      </c>
      <c r="E2" s="35" t="s">
        <v>23</v>
      </c>
      <c r="F2" s="35">
        <v>16</v>
      </c>
      <c r="G2" s="35"/>
      <c r="H2" s="36"/>
      <c r="I2" s="49">
        <v>895</v>
      </c>
      <c r="J2" s="50">
        <f>I2*F2</f>
        <v>14320</v>
      </c>
      <c r="K2" s="35" t="s">
        <v>24</v>
      </c>
    </row>
    <row r="3" spans="1:11" s="31" customFormat="1" x14ac:dyDescent="0.15">
      <c r="A3" s="35" t="s">
        <v>6</v>
      </c>
      <c r="B3" s="33" t="s">
        <v>20</v>
      </c>
      <c r="C3" s="35" t="s">
        <v>21</v>
      </c>
      <c r="D3" s="35" t="s">
        <v>25</v>
      </c>
      <c r="E3" s="35" t="s">
        <v>23</v>
      </c>
      <c r="F3" s="35">
        <v>1</v>
      </c>
      <c r="G3" s="35"/>
      <c r="H3" s="36"/>
      <c r="I3" s="49">
        <v>497</v>
      </c>
      <c r="J3" s="50">
        <f>I3*F3</f>
        <v>497</v>
      </c>
      <c r="K3" s="35" t="s">
        <v>24</v>
      </c>
    </row>
    <row r="4" spans="1:11" s="31" customFormat="1" x14ac:dyDescent="0.15">
      <c r="A4" s="35" t="s">
        <v>6</v>
      </c>
      <c r="B4" s="33" t="s">
        <v>20</v>
      </c>
      <c r="C4" s="35" t="s">
        <v>26</v>
      </c>
      <c r="D4" s="35" t="s">
        <v>27</v>
      </c>
      <c r="E4" s="35" t="s">
        <v>28</v>
      </c>
      <c r="F4" s="35">
        <v>5</v>
      </c>
      <c r="G4" s="35">
        <v>40</v>
      </c>
      <c r="H4" s="36"/>
      <c r="I4" s="51">
        <v>101</v>
      </c>
      <c r="J4" s="50">
        <f t="shared" ref="J4:J14" si="0">I4*F4</f>
        <v>505</v>
      </c>
      <c r="K4" s="35"/>
    </row>
    <row r="5" spans="1:11" s="31" customFormat="1" x14ac:dyDescent="0.15">
      <c r="A5" s="35" t="s">
        <v>6</v>
      </c>
      <c r="B5" s="33" t="s">
        <v>20</v>
      </c>
      <c r="C5" s="35" t="s">
        <v>29</v>
      </c>
      <c r="D5" s="37" t="s">
        <v>30</v>
      </c>
      <c r="E5" s="35" t="s">
        <v>28</v>
      </c>
      <c r="F5" s="35">
        <v>15</v>
      </c>
      <c r="G5" s="35">
        <v>15</v>
      </c>
      <c r="H5" s="36"/>
      <c r="I5" s="51">
        <v>16</v>
      </c>
      <c r="J5" s="50">
        <f t="shared" si="0"/>
        <v>240</v>
      </c>
      <c r="K5" s="35"/>
    </row>
    <row r="6" spans="1:11" s="31" customFormat="1" x14ac:dyDescent="0.15">
      <c r="A6" s="35" t="s">
        <v>6</v>
      </c>
      <c r="B6" s="33" t="s">
        <v>20</v>
      </c>
      <c r="C6" s="35" t="s">
        <v>31</v>
      </c>
      <c r="D6" s="37" t="s">
        <v>32</v>
      </c>
      <c r="E6" s="35" t="s">
        <v>28</v>
      </c>
      <c r="F6" s="35">
        <v>2</v>
      </c>
      <c r="G6" s="35">
        <v>36</v>
      </c>
      <c r="H6" s="36"/>
      <c r="I6" s="49" t="s">
        <v>33</v>
      </c>
      <c r="J6" s="52">
        <f>2270/1000*G6</f>
        <v>81.72</v>
      </c>
      <c r="K6" s="35"/>
    </row>
    <row r="7" spans="1:11" s="31" customFormat="1" x14ac:dyDescent="0.15">
      <c r="A7" s="35" t="s">
        <v>6</v>
      </c>
      <c r="B7" s="33" t="s">
        <v>20</v>
      </c>
      <c r="C7" s="35" t="s">
        <v>34</v>
      </c>
      <c r="D7" s="33" t="s">
        <v>34</v>
      </c>
      <c r="E7" s="35" t="s">
        <v>28</v>
      </c>
      <c r="F7" s="35">
        <v>2</v>
      </c>
      <c r="G7" s="36"/>
      <c r="H7" s="36">
        <v>0.45</v>
      </c>
      <c r="I7" s="33" t="s">
        <v>35</v>
      </c>
      <c r="J7" s="52">
        <f>(870*H7+198)*F7</f>
        <v>1179</v>
      </c>
      <c r="K7" s="35"/>
    </row>
    <row r="8" spans="1:11" s="31" customFormat="1" x14ac:dyDescent="0.15">
      <c r="A8" s="35" t="s">
        <v>6</v>
      </c>
      <c r="B8" s="33" t="s">
        <v>20</v>
      </c>
      <c r="C8" s="35" t="s">
        <v>36</v>
      </c>
      <c r="D8" s="35" t="s">
        <v>37</v>
      </c>
      <c r="E8" s="35" t="s">
        <v>38</v>
      </c>
      <c r="F8" s="35">
        <v>931</v>
      </c>
      <c r="G8" s="35">
        <v>660</v>
      </c>
      <c r="H8" s="36">
        <v>0.23</v>
      </c>
      <c r="I8" s="48" t="s">
        <v>39</v>
      </c>
      <c r="J8" s="52">
        <f>16610/1000*H8*G8</f>
        <v>2521.3980000000001</v>
      </c>
      <c r="K8" s="53"/>
    </row>
    <row r="9" spans="1:11" s="31" customFormat="1" x14ac:dyDescent="0.15">
      <c r="A9" s="35" t="s">
        <v>6</v>
      </c>
      <c r="B9" s="33" t="s">
        <v>20</v>
      </c>
      <c r="C9" s="38" t="s">
        <v>40</v>
      </c>
      <c r="D9" s="38" t="s">
        <v>40</v>
      </c>
      <c r="E9" s="38" t="s">
        <v>23</v>
      </c>
      <c r="F9" s="39">
        <v>2</v>
      </c>
      <c r="G9" s="39"/>
      <c r="H9" s="40"/>
      <c r="I9" s="52">
        <v>81</v>
      </c>
      <c r="J9" s="50">
        <f t="shared" si="0"/>
        <v>162</v>
      </c>
      <c r="K9" s="38" t="s">
        <v>41</v>
      </c>
    </row>
    <row r="10" spans="1:11" s="31" customFormat="1" x14ac:dyDescent="0.15">
      <c r="A10" s="35" t="s">
        <v>6</v>
      </c>
      <c r="B10" s="33" t="s">
        <v>20</v>
      </c>
      <c r="C10" s="38" t="s">
        <v>42</v>
      </c>
      <c r="D10" s="41" t="s">
        <v>43</v>
      </c>
      <c r="E10" s="38" t="s">
        <v>23</v>
      </c>
      <c r="F10" s="39">
        <v>1</v>
      </c>
      <c r="G10" s="39"/>
      <c r="H10" s="40"/>
      <c r="I10" s="52">
        <v>107</v>
      </c>
      <c r="J10" s="50">
        <f t="shared" si="0"/>
        <v>107</v>
      </c>
      <c r="K10" s="38" t="s">
        <v>44</v>
      </c>
    </row>
    <row r="11" spans="1:11" s="31" customFormat="1" x14ac:dyDescent="0.15">
      <c r="A11" s="35" t="s">
        <v>6</v>
      </c>
      <c r="B11" s="33" t="s">
        <v>20</v>
      </c>
      <c r="C11" s="38" t="s">
        <v>1547</v>
      </c>
      <c r="D11" s="41" t="s">
        <v>45</v>
      </c>
      <c r="E11" s="38" t="s">
        <v>23</v>
      </c>
      <c r="F11" s="39">
        <v>1</v>
      </c>
      <c r="G11" s="39"/>
      <c r="H11" s="40"/>
      <c r="I11" s="52">
        <f>895-265</f>
        <v>630</v>
      </c>
      <c r="J11" s="50">
        <f t="shared" si="0"/>
        <v>630</v>
      </c>
      <c r="K11" s="41" t="s">
        <v>46</v>
      </c>
    </row>
    <row r="12" spans="1:11" s="31" customFormat="1" x14ac:dyDescent="0.15">
      <c r="A12" s="35" t="s">
        <v>6</v>
      </c>
      <c r="B12" s="33" t="s">
        <v>20</v>
      </c>
      <c r="C12" s="38" t="s">
        <v>29</v>
      </c>
      <c r="D12" s="38" t="s">
        <v>30</v>
      </c>
      <c r="E12" s="38" t="s">
        <v>28</v>
      </c>
      <c r="F12" s="39">
        <v>1</v>
      </c>
      <c r="G12" s="39"/>
      <c r="H12" s="40"/>
      <c r="I12" s="52">
        <v>16</v>
      </c>
      <c r="J12" s="50">
        <f t="shared" si="0"/>
        <v>16</v>
      </c>
      <c r="K12" s="41"/>
    </row>
    <row r="13" spans="1:11" s="31" customFormat="1" x14ac:dyDescent="0.15">
      <c r="A13" s="35" t="s">
        <v>6</v>
      </c>
      <c r="B13" s="33" t="s">
        <v>20</v>
      </c>
      <c r="C13" s="42" t="s">
        <v>47</v>
      </c>
      <c r="D13" s="42" t="s">
        <v>47</v>
      </c>
      <c r="E13" s="38" t="s">
        <v>28</v>
      </c>
      <c r="F13" s="39">
        <v>1</v>
      </c>
      <c r="G13" s="39"/>
      <c r="H13" s="40"/>
      <c r="I13" s="54">
        <v>217</v>
      </c>
      <c r="J13" s="50">
        <f t="shared" si="0"/>
        <v>217</v>
      </c>
      <c r="K13" s="41"/>
    </row>
    <row r="14" spans="1:11" s="31" customFormat="1" x14ac:dyDescent="0.15">
      <c r="A14" s="35" t="s">
        <v>6</v>
      </c>
      <c r="B14" s="33" t="s">
        <v>20</v>
      </c>
      <c r="C14" s="38" t="s">
        <v>48</v>
      </c>
      <c r="D14" s="38" t="s">
        <v>27</v>
      </c>
      <c r="E14" s="38" t="s">
        <v>28</v>
      </c>
      <c r="F14" s="39">
        <v>2</v>
      </c>
      <c r="G14" s="39"/>
      <c r="H14" s="40"/>
      <c r="I14" s="52">
        <v>101</v>
      </c>
      <c r="J14" s="50">
        <f t="shared" si="0"/>
        <v>202</v>
      </c>
      <c r="K14" s="41"/>
    </row>
    <row r="15" spans="1:11" s="31" customFormat="1" x14ac:dyDescent="0.15">
      <c r="A15" s="35" t="s">
        <v>6</v>
      </c>
      <c r="B15" s="33" t="s">
        <v>20</v>
      </c>
      <c r="C15" s="38" t="s">
        <v>49</v>
      </c>
      <c r="D15" s="41" t="s">
        <v>32</v>
      </c>
      <c r="E15" s="38" t="s">
        <v>28</v>
      </c>
      <c r="F15" s="39">
        <v>1</v>
      </c>
      <c r="G15" s="39">
        <v>25</v>
      </c>
      <c r="H15" s="40"/>
      <c r="I15" s="49" t="s">
        <v>33</v>
      </c>
      <c r="J15" s="52">
        <f t="shared" ref="J15:J19" si="1">2270/1000*G15</f>
        <v>56.75</v>
      </c>
      <c r="K15" s="41"/>
    </row>
    <row r="16" spans="1:11" s="31" customFormat="1" x14ac:dyDescent="0.15">
      <c r="A16" s="35" t="s">
        <v>6</v>
      </c>
      <c r="B16" s="33" t="s">
        <v>20</v>
      </c>
      <c r="C16" s="38" t="s">
        <v>50</v>
      </c>
      <c r="D16" s="41" t="s">
        <v>32</v>
      </c>
      <c r="E16" s="38" t="s">
        <v>28</v>
      </c>
      <c r="F16" s="39">
        <v>3</v>
      </c>
      <c r="G16" s="39">
        <v>3</v>
      </c>
      <c r="H16" s="40"/>
      <c r="I16" s="49" t="s">
        <v>33</v>
      </c>
      <c r="J16" s="52">
        <f t="shared" si="1"/>
        <v>6.81</v>
      </c>
      <c r="K16" s="41"/>
    </row>
    <row r="17" spans="1:11" s="31" customFormat="1" x14ac:dyDescent="0.15">
      <c r="A17" s="35" t="s">
        <v>6</v>
      </c>
      <c r="B17" s="33" t="s">
        <v>20</v>
      </c>
      <c r="C17" s="38" t="s">
        <v>51</v>
      </c>
      <c r="D17" s="41" t="s">
        <v>32</v>
      </c>
      <c r="E17" s="38" t="s">
        <v>28</v>
      </c>
      <c r="F17" s="39">
        <v>1</v>
      </c>
      <c r="G17" s="39">
        <v>0.5</v>
      </c>
      <c r="H17" s="40"/>
      <c r="I17" s="49" t="s">
        <v>33</v>
      </c>
      <c r="J17" s="52">
        <f t="shared" si="1"/>
        <v>1.135</v>
      </c>
      <c r="K17" s="41"/>
    </row>
    <row r="18" spans="1:11" s="31" customFormat="1" x14ac:dyDescent="0.15">
      <c r="A18" s="35" t="s">
        <v>6</v>
      </c>
      <c r="B18" s="33" t="s">
        <v>20</v>
      </c>
      <c r="C18" s="38" t="s">
        <v>52</v>
      </c>
      <c r="D18" s="41" t="s">
        <v>32</v>
      </c>
      <c r="E18" s="38" t="s">
        <v>28</v>
      </c>
      <c r="F18" s="39">
        <v>1</v>
      </c>
      <c r="G18" s="43">
        <v>0.3</v>
      </c>
      <c r="H18" s="40"/>
      <c r="I18" s="49" t="s">
        <v>33</v>
      </c>
      <c r="J18" s="52">
        <f t="shared" si="1"/>
        <v>0.68100000000000005</v>
      </c>
      <c r="K18" s="41"/>
    </row>
    <row r="19" spans="1:11" s="31" customFormat="1" x14ac:dyDescent="0.15">
      <c r="A19" s="35" t="s">
        <v>6</v>
      </c>
      <c r="B19" s="33" t="s">
        <v>20</v>
      </c>
      <c r="C19" s="38" t="s">
        <v>53</v>
      </c>
      <c r="D19" s="41" t="s">
        <v>32</v>
      </c>
      <c r="E19" s="38" t="s">
        <v>28</v>
      </c>
      <c r="F19" s="39">
        <v>1</v>
      </c>
      <c r="G19" s="39">
        <v>0.5</v>
      </c>
      <c r="H19" s="40"/>
      <c r="I19" s="49" t="s">
        <v>33</v>
      </c>
      <c r="J19" s="52">
        <f t="shared" si="1"/>
        <v>1.135</v>
      </c>
      <c r="K19" s="41"/>
    </row>
    <row r="20" spans="1:11" s="31" customFormat="1" x14ac:dyDescent="0.15">
      <c r="A20" s="35" t="s">
        <v>6</v>
      </c>
      <c r="B20" s="33" t="s">
        <v>20</v>
      </c>
      <c r="C20" s="38" t="s">
        <v>22</v>
      </c>
      <c r="D20" s="41" t="s">
        <v>54</v>
      </c>
      <c r="E20" s="38" t="s">
        <v>23</v>
      </c>
      <c r="F20" s="39">
        <v>3</v>
      </c>
      <c r="G20" s="39"/>
      <c r="H20" s="40"/>
      <c r="I20" s="49">
        <v>895</v>
      </c>
      <c r="J20" s="50">
        <f t="shared" ref="J20:J23" si="2">I20*F20</f>
        <v>2685</v>
      </c>
      <c r="K20" s="38" t="s">
        <v>24</v>
      </c>
    </row>
    <row r="21" spans="1:11" s="31" customFormat="1" x14ac:dyDescent="0.15">
      <c r="A21" s="35" t="s">
        <v>6</v>
      </c>
      <c r="B21" s="33" t="s">
        <v>20</v>
      </c>
      <c r="C21" s="38" t="s">
        <v>48</v>
      </c>
      <c r="D21" s="38" t="s">
        <v>27</v>
      </c>
      <c r="E21" s="38" t="s">
        <v>28</v>
      </c>
      <c r="F21" s="39">
        <v>1</v>
      </c>
      <c r="G21" s="39"/>
      <c r="H21" s="40"/>
      <c r="I21" s="52">
        <v>101</v>
      </c>
      <c r="J21" s="50">
        <f t="shared" si="2"/>
        <v>101</v>
      </c>
      <c r="K21" s="38"/>
    </row>
    <row r="22" spans="1:11" s="31" customFormat="1" x14ac:dyDescent="0.15">
      <c r="A22" s="35" t="s">
        <v>6</v>
      </c>
      <c r="B22" s="33" t="s">
        <v>20</v>
      </c>
      <c r="C22" s="38" t="s">
        <v>26</v>
      </c>
      <c r="D22" s="38" t="s">
        <v>27</v>
      </c>
      <c r="E22" s="38" t="s">
        <v>28</v>
      </c>
      <c r="F22" s="39">
        <v>7</v>
      </c>
      <c r="G22" s="39"/>
      <c r="H22" s="40"/>
      <c r="I22" s="52">
        <v>101</v>
      </c>
      <c r="J22" s="50">
        <f t="shared" si="2"/>
        <v>707</v>
      </c>
      <c r="K22" s="38"/>
    </row>
    <row r="23" spans="1:11" s="31" customFormat="1" x14ac:dyDescent="0.15">
      <c r="A23" s="35" t="s">
        <v>6</v>
      </c>
      <c r="B23" s="33" t="s">
        <v>20</v>
      </c>
      <c r="C23" s="38" t="s">
        <v>29</v>
      </c>
      <c r="D23" s="44" t="s">
        <v>30</v>
      </c>
      <c r="E23" s="38" t="s">
        <v>28</v>
      </c>
      <c r="F23" s="39">
        <v>1</v>
      </c>
      <c r="G23" s="39"/>
      <c r="H23" s="40"/>
      <c r="I23" s="55">
        <v>16</v>
      </c>
      <c r="J23" s="50">
        <f t="shared" si="2"/>
        <v>16</v>
      </c>
      <c r="K23" s="38"/>
    </row>
    <row r="24" spans="1:11" s="31" customFormat="1" x14ac:dyDescent="0.15">
      <c r="A24" s="35" t="s">
        <v>6</v>
      </c>
      <c r="B24" s="33" t="s">
        <v>20</v>
      </c>
      <c r="C24" s="38" t="s">
        <v>51</v>
      </c>
      <c r="D24" s="41" t="s">
        <v>32</v>
      </c>
      <c r="E24" s="38" t="s">
        <v>28</v>
      </c>
      <c r="F24" s="39">
        <v>1</v>
      </c>
      <c r="G24" s="39">
        <v>0.5</v>
      </c>
      <c r="H24" s="40"/>
      <c r="I24" s="49" t="s">
        <v>33</v>
      </c>
      <c r="J24" s="52">
        <f t="shared" ref="J24:J30" si="3">2270/1000*G24</f>
        <v>1.135</v>
      </c>
      <c r="K24" s="56"/>
    </row>
    <row r="25" spans="1:11" s="31" customFormat="1" x14ac:dyDescent="0.15">
      <c r="A25" s="35" t="s">
        <v>6</v>
      </c>
      <c r="B25" s="33" t="s">
        <v>20</v>
      </c>
      <c r="C25" s="38" t="s">
        <v>50</v>
      </c>
      <c r="D25" s="41" t="s">
        <v>32</v>
      </c>
      <c r="E25" s="38" t="s">
        <v>28</v>
      </c>
      <c r="F25" s="39">
        <v>1</v>
      </c>
      <c r="G25" s="39">
        <v>1</v>
      </c>
      <c r="H25" s="40"/>
      <c r="I25" s="49" t="s">
        <v>33</v>
      </c>
      <c r="J25" s="52">
        <f t="shared" si="3"/>
        <v>2.27</v>
      </c>
      <c r="K25" s="56"/>
    </row>
    <row r="26" spans="1:11" s="31" customFormat="1" x14ac:dyDescent="0.15">
      <c r="A26" s="35" t="s">
        <v>6</v>
      </c>
      <c r="B26" s="33" t="s">
        <v>20</v>
      </c>
      <c r="C26" s="38" t="s">
        <v>52</v>
      </c>
      <c r="D26" s="41" t="s">
        <v>32</v>
      </c>
      <c r="E26" s="38" t="s">
        <v>28</v>
      </c>
      <c r="F26" s="39">
        <v>2</v>
      </c>
      <c r="G26" s="39">
        <v>0.6</v>
      </c>
      <c r="H26" s="40"/>
      <c r="I26" s="49" t="s">
        <v>33</v>
      </c>
      <c r="J26" s="52">
        <f t="shared" si="3"/>
        <v>1.3620000000000001</v>
      </c>
      <c r="K26" s="56"/>
    </row>
    <row r="27" spans="1:11" s="31" customFormat="1" x14ac:dyDescent="0.15">
      <c r="A27" s="35" t="s">
        <v>6</v>
      </c>
      <c r="B27" s="33" t="s">
        <v>20</v>
      </c>
      <c r="C27" s="38" t="s">
        <v>55</v>
      </c>
      <c r="D27" s="41" t="s">
        <v>32</v>
      </c>
      <c r="E27" s="38" t="s">
        <v>28</v>
      </c>
      <c r="F27" s="39">
        <v>3</v>
      </c>
      <c r="G27" s="39">
        <v>3.6</v>
      </c>
      <c r="H27" s="40"/>
      <c r="I27" s="49" t="s">
        <v>33</v>
      </c>
      <c r="J27" s="52">
        <f t="shared" si="3"/>
        <v>8.1720000000000006</v>
      </c>
      <c r="K27" s="56"/>
    </row>
    <row r="28" spans="1:11" s="31" customFormat="1" x14ac:dyDescent="0.15">
      <c r="A28" s="35" t="s">
        <v>6</v>
      </c>
      <c r="B28" s="33" t="s">
        <v>20</v>
      </c>
      <c r="C28" s="38" t="s">
        <v>56</v>
      </c>
      <c r="D28" s="41" t="s">
        <v>32</v>
      </c>
      <c r="E28" s="38" t="s">
        <v>28</v>
      </c>
      <c r="F28" s="39">
        <v>1</v>
      </c>
      <c r="G28" s="39">
        <v>3</v>
      </c>
      <c r="H28" s="40"/>
      <c r="I28" s="49" t="s">
        <v>33</v>
      </c>
      <c r="J28" s="52">
        <f t="shared" si="3"/>
        <v>6.81</v>
      </c>
      <c r="K28" s="56"/>
    </row>
    <row r="29" spans="1:11" s="31" customFormat="1" x14ac:dyDescent="0.15">
      <c r="A29" s="35" t="s">
        <v>6</v>
      </c>
      <c r="B29" s="33" t="s">
        <v>20</v>
      </c>
      <c r="C29" s="38" t="s">
        <v>57</v>
      </c>
      <c r="D29" s="41" t="s">
        <v>32</v>
      </c>
      <c r="E29" s="38" t="s">
        <v>28</v>
      </c>
      <c r="F29" s="39">
        <v>1</v>
      </c>
      <c r="G29" s="39">
        <v>4</v>
      </c>
      <c r="H29" s="40"/>
      <c r="I29" s="49" t="s">
        <v>33</v>
      </c>
      <c r="J29" s="52">
        <f t="shared" si="3"/>
        <v>9.08</v>
      </c>
      <c r="K29" s="56"/>
    </row>
    <row r="30" spans="1:11" s="31" customFormat="1" x14ac:dyDescent="0.15">
      <c r="A30" s="35" t="s">
        <v>6</v>
      </c>
      <c r="B30" s="33" t="s">
        <v>20</v>
      </c>
      <c r="C30" s="38" t="s">
        <v>58</v>
      </c>
      <c r="D30" s="41" t="s">
        <v>32</v>
      </c>
      <c r="E30" s="38" t="s">
        <v>28</v>
      </c>
      <c r="F30" s="39">
        <v>1</v>
      </c>
      <c r="G30" s="39">
        <v>1</v>
      </c>
      <c r="H30" s="40"/>
      <c r="I30" s="49" t="s">
        <v>33</v>
      </c>
      <c r="J30" s="52">
        <f t="shared" si="3"/>
        <v>2.27</v>
      </c>
      <c r="K30" s="56"/>
    </row>
    <row r="31" spans="1:11" s="31" customFormat="1" x14ac:dyDescent="0.15">
      <c r="A31" s="35" t="s">
        <v>6</v>
      </c>
      <c r="B31" s="33" t="s">
        <v>20</v>
      </c>
      <c r="C31" s="38" t="s">
        <v>59</v>
      </c>
      <c r="D31" s="38" t="s">
        <v>59</v>
      </c>
      <c r="E31" s="38" t="s">
        <v>28</v>
      </c>
      <c r="F31" s="39">
        <v>1</v>
      </c>
      <c r="G31" s="39">
        <v>245</v>
      </c>
      <c r="H31" s="40"/>
      <c r="I31" s="49" t="s">
        <v>60</v>
      </c>
      <c r="J31" s="52">
        <f>12610/1000*G31</f>
        <v>3089.45</v>
      </c>
      <c r="K31" s="38" t="s">
        <v>61</v>
      </c>
    </row>
    <row r="32" spans="1:11" s="31" customFormat="1" x14ac:dyDescent="0.15">
      <c r="A32" s="35" t="s">
        <v>6</v>
      </c>
      <c r="B32" s="33" t="s">
        <v>20</v>
      </c>
      <c r="C32" s="38" t="s">
        <v>62</v>
      </c>
      <c r="D32" s="41" t="s">
        <v>32</v>
      </c>
      <c r="E32" s="38" t="s">
        <v>28</v>
      </c>
      <c r="F32" s="39">
        <v>1</v>
      </c>
      <c r="G32" s="39">
        <v>0.5</v>
      </c>
      <c r="H32" s="40"/>
      <c r="I32" s="49" t="s">
        <v>33</v>
      </c>
      <c r="J32" s="52">
        <f>2270/1000*G32</f>
        <v>1.135</v>
      </c>
      <c r="K32" s="56"/>
    </row>
    <row r="33" spans="1:11" s="31" customFormat="1" x14ac:dyDescent="0.15">
      <c r="A33" s="35" t="s">
        <v>6</v>
      </c>
      <c r="B33" s="33" t="s">
        <v>20</v>
      </c>
      <c r="C33" s="38" t="s">
        <v>63</v>
      </c>
      <c r="D33" s="38" t="s">
        <v>27</v>
      </c>
      <c r="E33" s="38" t="s">
        <v>28</v>
      </c>
      <c r="F33" s="39">
        <v>2</v>
      </c>
      <c r="G33" s="39"/>
      <c r="H33" s="40"/>
      <c r="I33" s="52">
        <v>101</v>
      </c>
      <c r="J33" s="50">
        <f t="shared" ref="J33:J38" si="4">I33*F33</f>
        <v>202</v>
      </c>
      <c r="K33" s="38"/>
    </row>
    <row r="34" spans="1:11" s="32" customFormat="1" x14ac:dyDescent="0.15">
      <c r="A34" s="35" t="s">
        <v>6</v>
      </c>
      <c r="B34" s="33" t="s">
        <v>20</v>
      </c>
      <c r="C34" s="38" t="s">
        <v>34</v>
      </c>
      <c r="D34" s="41" t="s">
        <v>64</v>
      </c>
      <c r="E34" s="38" t="s">
        <v>28</v>
      </c>
      <c r="F34" s="39">
        <v>7</v>
      </c>
      <c r="G34" s="37"/>
      <c r="H34" s="40">
        <v>0.45</v>
      </c>
      <c r="I34" s="33" t="s">
        <v>35</v>
      </c>
      <c r="J34" s="52">
        <f>(870*H34+198)*F34</f>
        <v>4126.5</v>
      </c>
      <c r="K34" s="38"/>
    </row>
    <row r="35" spans="1:11" s="32" customFormat="1" x14ac:dyDescent="0.15">
      <c r="A35" s="35" t="s">
        <v>6</v>
      </c>
      <c r="B35" s="33" t="s">
        <v>20</v>
      </c>
      <c r="C35" s="38" t="s">
        <v>65</v>
      </c>
      <c r="D35" s="41" t="s">
        <v>66</v>
      </c>
      <c r="E35" s="38" t="s">
        <v>38</v>
      </c>
      <c r="F35" s="39">
        <v>1</v>
      </c>
      <c r="G35" s="39">
        <v>0.6</v>
      </c>
      <c r="H35" s="40">
        <v>0.7</v>
      </c>
      <c r="I35" s="48" t="s">
        <v>67</v>
      </c>
      <c r="J35" s="52">
        <f>63530/1000*H35*G35</f>
        <v>26.682600000000001</v>
      </c>
      <c r="K35" s="56"/>
    </row>
    <row r="36" spans="1:11" s="32" customFormat="1" x14ac:dyDescent="0.15">
      <c r="A36" s="35" t="s">
        <v>6</v>
      </c>
      <c r="B36" s="33" t="s">
        <v>20</v>
      </c>
      <c r="C36" s="45" t="s">
        <v>37</v>
      </c>
      <c r="D36" s="41" t="s">
        <v>68</v>
      </c>
      <c r="E36" s="38" t="s">
        <v>38</v>
      </c>
      <c r="F36" s="39">
        <v>6</v>
      </c>
      <c r="G36" s="39">
        <v>5</v>
      </c>
      <c r="H36" s="40">
        <v>0.23</v>
      </c>
      <c r="I36" s="48" t="s">
        <v>39</v>
      </c>
      <c r="J36" s="52">
        <f>16610/1000*H36*G36</f>
        <v>19.101500000000001</v>
      </c>
      <c r="K36" s="56"/>
    </row>
    <row r="37" spans="1:11" customFormat="1" x14ac:dyDescent="0.15">
      <c r="A37" s="35" t="s">
        <v>6</v>
      </c>
      <c r="B37" s="33" t="s">
        <v>20</v>
      </c>
      <c r="C37" s="39" t="s">
        <v>22</v>
      </c>
      <c r="D37" s="39" t="s">
        <v>22</v>
      </c>
      <c r="E37" s="39" t="s">
        <v>23</v>
      </c>
      <c r="F37" s="39">
        <v>9</v>
      </c>
      <c r="G37" s="39"/>
      <c r="H37" s="40"/>
      <c r="I37" s="49">
        <v>895</v>
      </c>
      <c r="J37" s="50">
        <f t="shared" si="4"/>
        <v>8055</v>
      </c>
      <c r="K37" s="39" t="s">
        <v>24</v>
      </c>
    </row>
    <row r="38" spans="1:11" customFormat="1" x14ac:dyDescent="0.15">
      <c r="A38" s="35" t="s">
        <v>6</v>
      </c>
      <c r="B38" s="33" t="s">
        <v>20</v>
      </c>
      <c r="C38" s="39" t="s">
        <v>25</v>
      </c>
      <c r="D38" s="39" t="s">
        <v>25</v>
      </c>
      <c r="E38" s="39" t="s">
        <v>23</v>
      </c>
      <c r="F38" s="39">
        <v>1</v>
      </c>
      <c r="G38" s="39"/>
      <c r="H38" s="40"/>
      <c r="I38" s="49">
        <v>497</v>
      </c>
      <c r="J38" s="50">
        <f t="shared" si="4"/>
        <v>497</v>
      </c>
      <c r="K38" s="39" t="s">
        <v>24</v>
      </c>
    </row>
    <row r="39" spans="1:11" customFormat="1" x14ac:dyDescent="0.15">
      <c r="A39" s="35" t="s">
        <v>6</v>
      </c>
      <c r="B39" s="33" t="s">
        <v>20</v>
      </c>
      <c r="C39" s="39" t="s">
        <v>69</v>
      </c>
      <c r="D39" s="41" t="s">
        <v>32</v>
      </c>
      <c r="E39" s="39" t="s">
        <v>28</v>
      </c>
      <c r="F39" s="39">
        <v>1</v>
      </c>
      <c r="G39" s="39">
        <v>15</v>
      </c>
      <c r="H39" s="40"/>
      <c r="I39" s="49" t="s">
        <v>33</v>
      </c>
      <c r="J39" s="52">
        <f>2270/1000*G39</f>
        <v>34.049999999999997</v>
      </c>
      <c r="K39" s="33"/>
    </row>
    <row r="40" spans="1:11" customFormat="1" x14ac:dyDescent="0.15">
      <c r="A40" s="35" t="s">
        <v>6</v>
      </c>
      <c r="B40" s="33" t="s">
        <v>20</v>
      </c>
      <c r="C40" s="39" t="s">
        <v>29</v>
      </c>
      <c r="D40" s="39" t="s">
        <v>29</v>
      </c>
      <c r="E40" s="39" t="s">
        <v>28</v>
      </c>
      <c r="F40" s="39">
        <v>1</v>
      </c>
      <c r="G40" s="39"/>
      <c r="H40" s="40"/>
      <c r="I40" s="51">
        <v>16</v>
      </c>
      <c r="J40" s="50">
        <f t="shared" ref="J40:J45" si="5">I40*F40</f>
        <v>16</v>
      </c>
      <c r="K40" s="33"/>
    </row>
    <row r="41" spans="1:11" customFormat="1" x14ac:dyDescent="0.15">
      <c r="A41" s="35" t="s">
        <v>6</v>
      </c>
      <c r="B41" s="33" t="s">
        <v>20</v>
      </c>
      <c r="C41" s="39" t="s">
        <v>26</v>
      </c>
      <c r="D41" s="38" t="s">
        <v>27</v>
      </c>
      <c r="E41" s="39" t="s">
        <v>28</v>
      </c>
      <c r="F41" s="39">
        <v>2</v>
      </c>
      <c r="G41" s="39"/>
      <c r="H41" s="40"/>
      <c r="I41" s="52">
        <v>101</v>
      </c>
      <c r="J41" s="50">
        <f t="shared" si="5"/>
        <v>202</v>
      </c>
      <c r="K41" s="33"/>
    </row>
    <row r="42" spans="1:11" customFormat="1" x14ac:dyDescent="0.15">
      <c r="A42" s="35" t="s">
        <v>6</v>
      </c>
      <c r="B42" s="33" t="s">
        <v>20</v>
      </c>
      <c r="C42" s="39" t="s">
        <v>56</v>
      </c>
      <c r="D42" s="41" t="s">
        <v>32</v>
      </c>
      <c r="E42" s="39" t="s">
        <v>28</v>
      </c>
      <c r="F42" s="39">
        <v>2</v>
      </c>
      <c r="G42" s="39">
        <v>5</v>
      </c>
      <c r="H42" s="40"/>
      <c r="I42" s="49" t="s">
        <v>33</v>
      </c>
      <c r="J42" s="52">
        <f t="shared" ref="J42:J47" si="6">2270/1000*G42</f>
        <v>11.35</v>
      </c>
      <c r="K42" s="33"/>
    </row>
    <row r="43" spans="1:11" customFormat="1" x14ac:dyDescent="0.15">
      <c r="A43" s="35" t="s">
        <v>6</v>
      </c>
      <c r="B43" s="33" t="s">
        <v>20</v>
      </c>
      <c r="C43" s="39" t="s">
        <v>70</v>
      </c>
      <c r="D43" s="39" t="s">
        <v>71</v>
      </c>
      <c r="E43" s="39" t="s">
        <v>28</v>
      </c>
      <c r="F43" s="39">
        <v>3</v>
      </c>
      <c r="G43" s="39">
        <v>90</v>
      </c>
      <c r="H43" s="46"/>
      <c r="I43" s="52" t="s">
        <v>72</v>
      </c>
      <c r="J43" s="48">
        <f>9580/1000*G43</f>
        <v>862.2</v>
      </c>
      <c r="K43" s="33"/>
    </row>
    <row r="44" spans="1:11" customFormat="1" x14ac:dyDescent="0.15">
      <c r="A44" s="35" t="s">
        <v>6</v>
      </c>
      <c r="B44" s="33" t="s">
        <v>20</v>
      </c>
      <c r="C44" s="39" t="s">
        <v>1548</v>
      </c>
      <c r="D44" s="39" t="s">
        <v>73</v>
      </c>
      <c r="E44" s="39" t="s">
        <v>28</v>
      </c>
      <c r="F44" s="39">
        <v>1</v>
      </c>
      <c r="G44" s="39"/>
      <c r="H44" s="40"/>
      <c r="I44" s="54">
        <v>217</v>
      </c>
      <c r="J44" s="50">
        <f t="shared" si="5"/>
        <v>217</v>
      </c>
      <c r="K44" s="33"/>
    </row>
    <row r="45" spans="1:11" customFormat="1" x14ac:dyDescent="0.15">
      <c r="A45" s="35" t="s">
        <v>6</v>
      </c>
      <c r="B45" s="33" t="s">
        <v>20</v>
      </c>
      <c r="C45" s="39" t="s">
        <v>74</v>
      </c>
      <c r="D45" s="38" t="s">
        <v>27</v>
      </c>
      <c r="E45" s="39" t="s">
        <v>28</v>
      </c>
      <c r="F45" s="39">
        <v>1</v>
      </c>
      <c r="G45" s="39"/>
      <c r="H45" s="40"/>
      <c r="I45" s="52">
        <v>101</v>
      </c>
      <c r="J45" s="50">
        <f t="shared" si="5"/>
        <v>101</v>
      </c>
      <c r="K45" s="33"/>
    </row>
    <row r="46" spans="1:11" customFormat="1" x14ac:dyDescent="0.15">
      <c r="A46" s="35" t="s">
        <v>6</v>
      </c>
      <c r="B46" s="33" t="s">
        <v>20</v>
      </c>
      <c r="C46" s="39" t="s">
        <v>52</v>
      </c>
      <c r="D46" s="41" t="s">
        <v>32</v>
      </c>
      <c r="E46" s="39" t="s">
        <v>28</v>
      </c>
      <c r="F46" s="39">
        <v>1</v>
      </c>
      <c r="G46" s="39">
        <v>0.2</v>
      </c>
      <c r="H46" s="46"/>
      <c r="I46" s="49" t="s">
        <v>33</v>
      </c>
      <c r="J46" s="52">
        <f t="shared" si="6"/>
        <v>0.45400000000000001</v>
      </c>
      <c r="K46" s="33"/>
    </row>
    <row r="47" spans="1:11" customFormat="1" x14ac:dyDescent="0.15">
      <c r="A47" s="35" t="s">
        <v>6</v>
      </c>
      <c r="B47" s="33" t="s">
        <v>20</v>
      </c>
      <c r="C47" s="39" t="s">
        <v>51</v>
      </c>
      <c r="D47" s="41" t="s">
        <v>32</v>
      </c>
      <c r="E47" s="39" t="s">
        <v>28</v>
      </c>
      <c r="F47" s="39">
        <v>1</v>
      </c>
      <c r="G47" s="39">
        <v>0.5</v>
      </c>
      <c r="H47" s="46"/>
      <c r="I47" s="49" t="s">
        <v>33</v>
      </c>
      <c r="J47" s="52">
        <f t="shared" si="6"/>
        <v>1.135</v>
      </c>
      <c r="K47" s="33"/>
    </row>
    <row r="48" spans="1:11" customFormat="1" x14ac:dyDescent="0.15">
      <c r="A48" s="35" t="s">
        <v>6</v>
      </c>
      <c r="B48" s="33" t="s">
        <v>20</v>
      </c>
      <c r="C48" s="39" t="s">
        <v>75</v>
      </c>
      <c r="D48" s="41" t="s">
        <v>68</v>
      </c>
      <c r="E48" s="39" t="s">
        <v>38</v>
      </c>
      <c r="F48" s="39">
        <v>8</v>
      </c>
      <c r="G48" s="39">
        <v>5.6</v>
      </c>
      <c r="H48" s="40">
        <v>0.23</v>
      </c>
      <c r="I48" s="48" t="s">
        <v>39</v>
      </c>
      <c r="J48" s="52">
        <f>16610/1000*H48*G48</f>
        <v>21.39368</v>
      </c>
      <c r="K48" s="33"/>
    </row>
    <row r="49" spans="1:11" customFormat="1" x14ac:dyDescent="0.15">
      <c r="A49" s="35" t="s">
        <v>6</v>
      </c>
      <c r="B49" s="33" t="s">
        <v>20</v>
      </c>
      <c r="C49" s="39" t="s">
        <v>34</v>
      </c>
      <c r="D49" s="39" t="s">
        <v>34</v>
      </c>
      <c r="E49" s="39" t="s">
        <v>28</v>
      </c>
      <c r="F49" s="39">
        <v>5</v>
      </c>
      <c r="G49" s="40"/>
      <c r="H49" s="40">
        <v>0.55000000000000004</v>
      </c>
      <c r="I49" s="33" t="s">
        <v>35</v>
      </c>
      <c r="J49" s="52">
        <f>(870*H49+198)*F49</f>
        <v>3382.5</v>
      </c>
      <c r="K49" s="33"/>
    </row>
    <row r="50" spans="1:11" s="31" customFormat="1" x14ac:dyDescent="0.15">
      <c r="A50" s="39" t="s">
        <v>7</v>
      </c>
      <c r="B50" s="33" t="s">
        <v>20</v>
      </c>
      <c r="C50" s="39" t="s">
        <v>22</v>
      </c>
      <c r="D50" s="39" t="s">
        <v>22</v>
      </c>
      <c r="E50" s="39" t="s">
        <v>23</v>
      </c>
      <c r="F50" s="39">
        <v>3</v>
      </c>
      <c r="G50" s="39" t="s">
        <v>76</v>
      </c>
      <c r="H50" s="46"/>
      <c r="I50" s="49">
        <v>895</v>
      </c>
      <c r="J50" s="52">
        <f t="shared" ref="J50:J52" si="7">I50*F50</f>
        <v>2685</v>
      </c>
      <c r="K50" s="57"/>
    </row>
    <row r="51" spans="1:11" s="31" customFormat="1" x14ac:dyDescent="0.15">
      <c r="A51" s="39" t="s">
        <v>7</v>
      </c>
      <c r="B51" s="33" t="s">
        <v>20</v>
      </c>
      <c r="C51" s="39" t="s">
        <v>29</v>
      </c>
      <c r="D51" s="39" t="s">
        <v>29</v>
      </c>
      <c r="E51" s="39" t="s">
        <v>28</v>
      </c>
      <c r="F51" s="39">
        <v>1</v>
      </c>
      <c r="G51" s="39" t="s">
        <v>76</v>
      </c>
      <c r="H51" s="39"/>
      <c r="I51" s="51">
        <v>16</v>
      </c>
      <c r="J51" s="52">
        <f t="shared" si="7"/>
        <v>16</v>
      </c>
      <c r="K51" s="57"/>
    </row>
    <row r="52" spans="1:11" s="31" customFormat="1" x14ac:dyDescent="0.15">
      <c r="A52" s="39" t="s">
        <v>7</v>
      </c>
      <c r="B52" s="33" t="s">
        <v>20</v>
      </c>
      <c r="C52" s="39" t="s">
        <v>77</v>
      </c>
      <c r="D52" s="39" t="s">
        <v>77</v>
      </c>
      <c r="E52" s="39" t="s">
        <v>28</v>
      </c>
      <c r="F52" s="39">
        <v>2</v>
      </c>
      <c r="G52" s="39" t="s">
        <v>76</v>
      </c>
      <c r="I52" s="52">
        <v>101</v>
      </c>
      <c r="J52" s="52">
        <f t="shared" si="7"/>
        <v>202</v>
      </c>
      <c r="K52" s="57"/>
    </row>
    <row r="53" spans="1:11" s="31" customFormat="1" x14ac:dyDescent="0.15">
      <c r="A53" s="39" t="s">
        <v>7</v>
      </c>
      <c r="B53" s="33" t="s">
        <v>20</v>
      </c>
      <c r="C53" s="39" t="s">
        <v>34</v>
      </c>
      <c r="D53" s="39" t="s">
        <v>34</v>
      </c>
      <c r="E53" s="39" t="s">
        <v>78</v>
      </c>
      <c r="F53" s="39">
        <v>2</v>
      </c>
      <c r="G53" s="39" t="s">
        <v>76</v>
      </c>
      <c r="H53" s="40">
        <v>0.1</v>
      </c>
      <c r="I53" s="33" t="s">
        <v>35</v>
      </c>
      <c r="J53" s="52">
        <f>(870*H53+198)*F53</f>
        <v>570</v>
      </c>
      <c r="K53" s="57" t="s">
        <v>79</v>
      </c>
    </row>
    <row r="54" spans="1:11" s="31" customFormat="1" x14ac:dyDescent="0.15">
      <c r="A54" s="39" t="s">
        <v>7</v>
      </c>
      <c r="B54" s="33" t="s">
        <v>20</v>
      </c>
      <c r="C54" s="39" t="s">
        <v>80</v>
      </c>
      <c r="D54" s="39" t="s">
        <v>77</v>
      </c>
      <c r="E54" s="39" t="s">
        <v>28</v>
      </c>
      <c r="F54" s="39">
        <v>2</v>
      </c>
      <c r="G54" s="39">
        <v>1</v>
      </c>
      <c r="H54" s="39"/>
      <c r="I54" s="52">
        <v>101</v>
      </c>
      <c r="J54" s="52">
        <f t="shared" ref="J54:J60" si="8">I54*F54</f>
        <v>202</v>
      </c>
      <c r="K54" s="57"/>
    </row>
    <row r="55" spans="1:11" s="31" customFormat="1" x14ac:dyDescent="0.15">
      <c r="A55" s="39" t="s">
        <v>7</v>
      </c>
      <c r="B55" s="33" t="s">
        <v>20</v>
      </c>
      <c r="C55" s="39" t="s">
        <v>52</v>
      </c>
      <c r="D55" s="41" t="s">
        <v>32</v>
      </c>
      <c r="E55" s="39" t="s">
        <v>28</v>
      </c>
      <c r="F55" s="39">
        <v>1</v>
      </c>
      <c r="G55" s="39">
        <v>1</v>
      </c>
      <c r="H55" s="39"/>
      <c r="I55" s="49" t="s">
        <v>33</v>
      </c>
      <c r="J55" s="52">
        <f>2270/1000*G55</f>
        <v>2.27</v>
      </c>
      <c r="K55" s="57"/>
    </row>
    <row r="56" spans="1:11" s="31" customFormat="1" x14ac:dyDescent="0.15">
      <c r="A56" s="39" t="s">
        <v>7</v>
      </c>
      <c r="B56" s="33" t="s">
        <v>20</v>
      </c>
      <c r="C56" s="39" t="s">
        <v>81</v>
      </c>
      <c r="D56" s="41" t="s">
        <v>32</v>
      </c>
      <c r="E56" s="39" t="s">
        <v>78</v>
      </c>
      <c r="F56" s="39">
        <v>1</v>
      </c>
      <c r="G56" s="39">
        <v>12</v>
      </c>
      <c r="H56" s="39"/>
      <c r="I56" s="49" t="s">
        <v>33</v>
      </c>
      <c r="J56" s="52">
        <f>2270/1000*G56</f>
        <v>27.24</v>
      </c>
      <c r="K56" s="57"/>
    </row>
    <row r="57" spans="1:11" s="31" customFormat="1" x14ac:dyDescent="0.15">
      <c r="A57" s="35" t="s">
        <v>8</v>
      </c>
      <c r="B57" s="33" t="s">
        <v>20</v>
      </c>
      <c r="C57" s="47" t="s">
        <v>22</v>
      </c>
      <c r="D57" s="47" t="s">
        <v>82</v>
      </c>
      <c r="E57" s="39" t="s">
        <v>83</v>
      </c>
      <c r="F57" s="39">
        <v>59</v>
      </c>
      <c r="G57" s="39" t="s">
        <v>84</v>
      </c>
      <c r="H57" s="39" t="s">
        <v>84</v>
      </c>
      <c r="I57" s="54">
        <v>895</v>
      </c>
      <c r="J57" s="50">
        <f t="shared" si="8"/>
        <v>52805</v>
      </c>
      <c r="K57" s="47" t="s">
        <v>85</v>
      </c>
    </row>
    <row r="58" spans="1:11" s="31" customFormat="1" x14ac:dyDescent="0.15">
      <c r="A58" s="35" t="s">
        <v>8</v>
      </c>
      <c r="B58" s="33" t="s">
        <v>20</v>
      </c>
      <c r="C58" s="47" t="s">
        <v>86</v>
      </c>
      <c r="D58" s="47" t="s">
        <v>82</v>
      </c>
      <c r="E58" s="39" t="s">
        <v>83</v>
      </c>
      <c r="F58" s="39">
        <v>2</v>
      </c>
      <c r="G58" s="39" t="s">
        <v>84</v>
      </c>
      <c r="H58" s="39" t="s">
        <v>84</v>
      </c>
      <c r="I58" s="54">
        <v>1341</v>
      </c>
      <c r="J58" s="50">
        <f t="shared" si="8"/>
        <v>2682</v>
      </c>
      <c r="K58" s="47" t="s">
        <v>85</v>
      </c>
    </row>
    <row r="59" spans="1:11" s="31" customFormat="1" x14ac:dyDescent="0.15">
      <c r="A59" s="35" t="s">
        <v>8</v>
      </c>
      <c r="B59" s="33" t="s">
        <v>20</v>
      </c>
      <c r="C59" s="47" t="s">
        <v>87</v>
      </c>
      <c r="D59" s="47" t="s">
        <v>87</v>
      </c>
      <c r="E59" s="39" t="s">
        <v>83</v>
      </c>
      <c r="F59" s="39">
        <v>10</v>
      </c>
      <c r="G59" s="39" t="s">
        <v>84</v>
      </c>
      <c r="H59" s="39" t="s">
        <v>84</v>
      </c>
      <c r="I59" s="54">
        <v>497</v>
      </c>
      <c r="J59" s="50">
        <f t="shared" si="8"/>
        <v>4970</v>
      </c>
      <c r="K59" s="47" t="s">
        <v>85</v>
      </c>
    </row>
    <row r="60" spans="1:11" s="31" customFormat="1" x14ac:dyDescent="0.15">
      <c r="A60" s="35" t="s">
        <v>8</v>
      </c>
      <c r="B60" s="33" t="s">
        <v>20</v>
      </c>
      <c r="C60" s="47" t="s">
        <v>80</v>
      </c>
      <c r="D60" s="39" t="s">
        <v>77</v>
      </c>
      <c r="E60" s="39" t="s">
        <v>28</v>
      </c>
      <c r="F60" s="39">
        <v>3</v>
      </c>
      <c r="G60" s="39">
        <v>1.5</v>
      </c>
      <c r="H60" s="39" t="s">
        <v>84</v>
      </c>
      <c r="I60" s="51">
        <v>101</v>
      </c>
      <c r="J60" s="50">
        <f t="shared" si="8"/>
        <v>303</v>
      </c>
      <c r="K60" s="47"/>
    </row>
    <row r="61" spans="1:11" s="31" customFormat="1" x14ac:dyDescent="0.15">
      <c r="A61" s="35" t="s">
        <v>8</v>
      </c>
      <c r="B61" s="33" t="s">
        <v>20</v>
      </c>
      <c r="C61" s="47" t="s">
        <v>88</v>
      </c>
      <c r="D61" s="47" t="s">
        <v>89</v>
      </c>
      <c r="E61" s="64" t="s">
        <v>90</v>
      </c>
      <c r="F61" s="64">
        <v>24</v>
      </c>
      <c r="G61" s="39">
        <v>27.5</v>
      </c>
      <c r="H61" s="40">
        <v>0.5</v>
      </c>
      <c r="I61" s="49" t="s">
        <v>67</v>
      </c>
      <c r="J61" s="52">
        <f>63530/1000*H61*G61</f>
        <v>873.53750000000002</v>
      </c>
      <c r="K61" s="47" t="s">
        <v>91</v>
      </c>
    </row>
    <row r="62" spans="1:11" s="31" customFormat="1" x14ac:dyDescent="0.15">
      <c r="A62" s="35" t="s">
        <v>8</v>
      </c>
      <c r="B62" s="33" t="s">
        <v>20</v>
      </c>
      <c r="C62" s="47" t="s">
        <v>88</v>
      </c>
      <c r="D62" s="47" t="s">
        <v>92</v>
      </c>
      <c r="E62" s="65"/>
      <c r="F62" s="65"/>
      <c r="G62" s="39">
        <v>57.5</v>
      </c>
      <c r="H62" s="40">
        <v>0.5</v>
      </c>
      <c r="I62" s="33" t="s">
        <v>39</v>
      </c>
      <c r="J62" s="52">
        <f>16610/1000*H62*G62</f>
        <v>477.53750000000002</v>
      </c>
      <c r="K62" s="47" t="s">
        <v>93</v>
      </c>
    </row>
    <row r="63" spans="1:11" s="31" customFormat="1" x14ac:dyDescent="0.15">
      <c r="A63" s="35" t="s">
        <v>8</v>
      </c>
      <c r="B63" s="33" t="s">
        <v>20</v>
      </c>
      <c r="C63" s="47" t="s">
        <v>29</v>
      </c>
      <c r="D63" s="47" t="s">
        <v>29</v>
      </c>
      <c r="E63" s="39" t="s">
        <v>28</v>
      </c>
      <c r="F63" s="39">
        <v>31</v>
      </c>
      <c r="G63" s="39">
        <v>108</v>
      </c>
      <c r="H63" s="39" t="s">
        <v>84</v>
      </c>
      <c r="I63" s="54">
        <v>16</v>
      </c>
      <c r="J63" s="50">
        <f t="shared" ref="J63:J66" si="9">I63*F63</f>
        <v>496</v>
      </c>
      <c r="K63" s="47"/>
    </row>
    <row r="64" spans="1:11" s="31" customFormat="1" x14ac:dyDescent="0.15">
      <c r="A64" s="35" t="s">
        <v>8</v>
      </c>
      <c r="B64" s="33" t="s">
        <v>20</v>
      </c>
      <c r="C64" s="47" t="s">
        <v>94</v>
      </c>
      <c r="D64" s="41" t="s">
        <v>32</v>
      </c>
      <c r="E64" s="39" t="s">
        <v>28</v>
      </c>
      <c r="F64" s="39">
        <v>2</v>
      </c>
      <c r="G64" s="39">
        <v>0.2</v>
      </c>
      <c r="H64" s="39" t="s">
        <v>84</v>
      </c>
      <c r="I64" s="52" t="s">
        <v>33</v>
      </c>
      <c r="J64" s="50">
        <f t="shared" ref="J64:J74" si="10">2270/1000*G64</f>
        <v>0.45400000000000001</v>
      </c>
      <c r="K64" s="47"/>
    </row>
    <row r="65" spans="1:11" s="31" customFormat="1" x14ac:dyDescent="0.15">
      <c r="A65" s="35" t="s">
        <v>8</v>
      </c>
      <c r="B65" s="33" t="s">
        <v>20</v>
      </c>
      <c r="C65" s="47" t="s">
        <v>95</v>
      </c>
      <c r="D65" s="47" t="s">
        <v>87</v>
      </c>
      <c r="E65" s="39" t="s">
        <v>83</v>
      </c>
      <c r="F65" s="39">
        <v>1</v>
      </c>
      <c r="G65" s="39">
        <v>30</v>
      </c>
      <c r="H65" s="39" t="s">
        <v>84</v>
      </c>
      <c r="I65" s="54">
        <v>497</v>
      </c>
      <c r="J65" s="50">
        <f t="shared" si="9"/>
        <v>497</v>
      </c>
      <c r="K65" s="47" t="s">
        <v>85</v>
      </c>
    </row>
    <row r="66" spans="1:11" s="31" customFormat="1" x14ac:dyDescent="0.15">
      <c r="A66" s="35" t="s">
        <v>8</v>
      </c>
      <c r="B66" s="33" t="s">
        <v>20</v>
      </c>
      <c r="C66" s="47" t="s">
        <v>26</v>
      </c>
      <c r="D66" s="39" t="s">
        <v>77</v>
      </c>
      <c r="E66" s="39" t="s">
        <v>28</v>
      </c>
      <c r="F66" s="39">
        <v>10</v>
      </c>
      <c r="G66" s="39" t="s">
        <v>84</v>
      </c>
      <c r="H66" s="39" t="s">
        <v>84</v>
      </c>
      <c r="I66" s="52">
        <v>101</v>
      </c>
      <c r="J66" s="50">
        <f t="shared" si="9"/>
        <v>1010</v>
      </c>
      <c r="K66" s="47"/>
    </row>
    <row r="67" spans="1:11" s="31" customFormat="1" x14ac:dyDescent="0.15">
      <c r="A67" s="35" t="s">
        <v>8</v>
      </c>
      <c r="B67" s="33" t="s">
        <v>20</v>
      </c>
      <c r="C67" s="47" t="s">
        <v>58</v>
      </c>
      <c r="D67" s="41" t="s">
        <v>32</v>
      </c>
      <c r="E67" s="39" t="s">
        <v>28</v>
      </c>
      <c r="F67" s="39">
        <v>4</v>
      </c>
      <c r="G67" s="39">
        <v>6</v>
      </c>
      <c r="H67" s="39" t="s">
        <v>84</v>
      </c>
      <c r="I67" s="52" t="s">
        <v>33</v>
      </c>
      <c r="J67" s="50">
        <f t="shared" si="10"/>
        <v>13.62</v>
      </c>
      <c r="K67" s="47"/>
    </row>
    <row r="68" spans="1:11" s="31" customFormat="1" x14ac:dyDescent="0.15">
      <c r="A68" s="35" t="s">
        <v>8</v>
      </c>
      <c r="B68" s="33" t="s">
        <v>20</v>
      </c>
      <c r="C68" s="47" t="s">
        <v>52</v>
      </c>
      <c r="D68" s="41" t="s">
        <v>32</v>
      </c>
      <c r="E68" s="39" t="s">
        <v>28</v>
      </c>
      <c r="F68" s="39">
        <v>6</v>
      </c>
      <c r="G68" s="39">
        <v>6</v>
      </c>
      <c r="H68" s="39" t="s">
        <v>84</v>
      </c>
      <c r="I68" s="52" t="s">
        <v>33</v>
      </c>
      <c r="J68" s="50">
        <f t="shared" si="10"/>
        <v>13.62</v>
      </c>
      <c r="K68" s="47"/>
    </row>
    <row r="69" spans="1:11" s="31" customFormat="1" x14ac:dyDescent="0.15">
      <c r="A69" s="35" t="s">
        <v>8</v>
      </c>
      <c r="B69" s="33" t="s">
        <v>20</v>
      </c>
      <c r="C69" s="47" t="s">
        <v>96</v>
      </c>
      <c r="D69" s="41" t="s">
        <v>32</v>
      </c>
      <c r="E69" s="39" t="s">
        <v>28</v>
      </c>
      <c r="F69" s="39">
        <v>7</v>
      </c>
      <c r="G69" s="39">
        <v>1.75</v>
      </c>
      <c r="H69" s="39" t="s">
        <v>84</v>
      </c>
      <c r="I69" s="52" t="s">
        <v>33</v>
      </c>
      <c r="J69" s="50">
        <f t="shared" si="10"/>
        <v>3.9725000000000001</v>
      </c>
      <c r="K69" s="47"/>
    </row>
    <row r="70" spans="1:11" s="31" customFormat="1" x14ac:dyDescent="0.15">
      <c r="A70" s="35" t="s">
        <v>8</v>
      </c>
      <c r="B70" s="33" t="s">
        <v>20</v>
      </c>
      <c r="C70" s="47" t="s">
        <v>97</v>
      </c>
      <c r="D70" s="41" t="s">
        <v>32</v>
      </c>
      <c r="E70" s="39" t="s">
        <v>28</v>
      </c>
      <c r="F70" s="39">
        <v>2</v>
      </c>
      <c r="G70" s="39">
        <v>3</v>
      </c>
      <c r="H70" s="39" t="s">
        <v>84</v>
      </c>
      <c r="I70" s="52" t="s">
        <v>33</v>
      </c>
      <c r="J70" s="50">
        <f t="shared" si="10"/>
        <v>6.81</v>
      </c>
      <c r="K70" s="47"/>
    </row>
    <row r="71" spans="1:11" s="31" customFormat="1" x14ac:dyDescent="0.15">
      <c r="A71" s="35" t="s">
        <v>8</v>
      </c>
      <c r="B71" s="33" t="s">
        <v>20</v>
      </c>
      <c r="C71" s="47" t="s">
        <v>98</v>
      </c>
      <c r="D71" s="41" t="s">
        <v>32</v>
      </c>
      <c r="E71" s="39" t="s">
        <v>28</v>
      </c>
      <c r="F71" s="39">
        <v>2</v>
      </c>
      <c r="G71" s="39">
        <v>45</v>
      </c>
      <c r="H71" s="39" t="s">
        <v>84</v>
      </c>
      <c r="I71" s="52" t="s">
        <v>33</v>
      </c>
      <c r="J71" s="50">
        <f t="shared" si="10"/>
        <v>102.15</v>
      </c>
      <c r="K71" s="47"/>
    </row>
    <row r="72" spans="1:11" s="31" customFormat="1" x14ac:dyDescent="0.15">
      <c r="A72" s="35" t="s">
        <v>8</v>
      </c>
      <c r="B72" s="33" t="s">
        <v>20</v>
      </c>
      <c r="C72" s="47" t="s">
        <v>31</v>
      </c>
      <c r="D72" s="41" t="s">
        <v>32</v>
      </c>
      <c r="E72" s="39" t="s">
        <v>28</v>
      </c>
      <c r="F72" s="39">
        <v>12</v>
      </c>
      <c r="G72" s="39">
        <v>282</v>
      </c>
      <c r="H72" s="39" t="s">
        <v>84</v>
      </c>
      <c r="I72" s="52" t="s">
        <v>33</v>
      </c>
      <c r="J72" s="50">
        <f t="shared" si="10"/>
        <v>640.14</v>
      </c>
      <c r="K72" s="47" t="s">
        <v>97</v>
      </c>
    </row>
    <row r="73" spans="1:11" s="31" customFormat="1" x14ac:dyDescent="0.15">
      <c r="A73" s="35" t="s">
        <v>8</v>
      </c>
      <c r="B73" s="33" t="s">
        <v>20</v>
      </c>
      <c r="C73" s="47" t="s">
        <v>99</v>
      </c>
      <c r="D73" s="41" t="s">
        <v>32</v>
      </c>
      <c r="E73" s="39" t="s">
        <v>28</v>
      </c>
      <c r="F73" s="39">
        <v>9</v>
      </c>
      <c r="G73" s="39">
        <v>3.6</v>
      </c>
      <c r="H73" s="39" t="s">
        <v>84</v>
      </c>
      <c r="I73" s="52" t="s">
        <v>33</v>
      </c>
      <c r="J73" s="50">
        <f t="shared" si="10"/>
        <v>8.1720000000000006</v>
      </c>
      <c r="K73" s="47"/>
    </row>
    <row r="74" spans="1:11" s="31" customFormat="1" x14ac:dyDescent="0.15">
      <c r="A74" s="35" t="s">
        <v>8</v>
      </c>
      <c r="B74" s="33" t="s">
        <v>20</v>
      </c>
      <c r="C74" s="47" t="s">
        <v>100</v>
      </c>
      <c r="D74" s="41" t="s">
        <v>32</v>
      </c>
      <c r="E74" s="39" t="s">
        <v>28</v>
      </c>
      <c r="F74" s="39">
        <v>2</v>
      </c>
      <c r="G74" s="39">
        <v>1</v>
      </c>
      <c r="H74" s="39" t="s">
        <v>84</v>
      </c>
      <c r="I74" s="52" t="s">
        <v>33</v>
      </c>
      <c r="J74" s="50">
        <f t="shared" si="10"/>
        <v>2.27</v>
      </c>
      <c r="K74" s="47"/>
    </row>
    <row r="75" spans="1:11" s="31" customFormat="1" x14ac:dyDescent="0.15">
      <c r="A75" s="35" t="s">
        <v>8</v>
      </c>
      <c r="B75" s="33" t="s">
        <v>20</v>
      </c>
      <c r="C75" s="47" t="s">
        <v>101</v>
      </c>
      <c r="D75" s="47" t="s">
        <v>102</v>
      </c>
      <c r="E75" s="39" t="s">
        <v>28</v>
      </c>
      <c r="F75" s="39">
        <v>1</v>
      </c>
      <c r="G75" s="39">
        <v>43</v>
      </c>
      <c r="H75" s="39" t="s">
        <v>84</v>
      </c>
      <c r="I75" s="54">
        <v>217</v>
      </c>
      <c r="J75" s="50">
        <f t="shared" ref="J75:J77" si="11">I75*F75</f>
        <v>217</v>
      </c>
      <c r="K75" s="47"/>
    </row>
    <row r="76" spans="1:11" s="31" customFormat="1" x14ac:dyDescent="0.15">
      <c r="A76" s="35" t="s">
        <v>8</v>
      </c>
      <c r="B76" s="33" t="s">
        <v>20</v>
      </c>
      <c r="C76" s="47" t="s">
        <v>103</v>
      </c>
      <c r="D76" s="39" t="s">
        <v>77</v>
      </c>
      <c r="E76" s="39" t="s">
        <v>28</v>
      </c>
      <c r="F76" s="39">
        <v>1</v>
      </c>
      <c r="G76" s="47" t="s">
        <v>84</v>
      </c>
      <c r="H76" s="39" t="s">
        <v>84</v>
      </c>
      <c r="I76" s="52">
        <v>101</v>
      </c>
      <c r="J76" s="50">
        <f t="shared" si="11"/>
        <v>101</v>
      </c>
      <c r="K76" s="47"/>
    </row>
    <row r="77" spans="1:11" s="31" customFormat="1" x14ac:dyDescent="0.15">
      <c r="A77" s="35" t="s">
        <v>8</v>
      </c>
      <c r="B77" s="33" t="s">
        <v>20</v>
      </c>
      <c r="C77" s="47" t="s">
        <v>104</v>
      </c>
      <c r="D77" s="39" t="s">
        <v>77</v>
      </c>
      <c r="E77" s="39" t="s">
        <v>28</v>
      </c>
      <c r="F77" s="39">
        <v>5</v>
      </c>
      <c r="G77" s="47" t="s">
        <v>84</v>
      </c>
      <c r="H77" s="39" t="s">
        <v>84</v>
      </c>
      <c r="I77" s="52">
        <v>101</v>
      </c>
      <c r="J77" s="50">
        <f t="shared" si="11"/>
        <v>505</v>
      </c>
      <c r="K77" s="47"/>
    </row>
    <row r="78" spans="1:11" s="31" customFormat="1" x14ac:dyDescent="0.15">
      <c r="A78" s="35" t="s">
        <v>8</v>
      </c>
      <c r="B78" s="33" t="s">
        <v>20</v>
      </c>
      <c r="C78" s="47" t="s">
        <v>57</v>
      </c>
      <c r="D78" s="41" t="s">
        <v>32</v>
      </c>
      <c r="E78" s="39" t="s">
        <v>28</v>
      </c>
      <c r="F78" s="39">
        <v>8</v>
      </c>
      <c r="G78" s="39">
        <v>80</v>
      </c>
      <c r="H78" s="39" t="s">
        <v>84</v>
      </c>
      <c r="I78" s="52" t="s">
        <v>33</v>
      </c>
      <c r="J78" s="50">
        <f t="shared" ref="J78:J80" si="12">2270/1000*G78</f>
        <v>181.6</v>
      </c>
      <c r="K78" s="47"/>
    </row>
    <row r="79" spans="1:11" s="31" customFormat="1" x14ac:dyDescent="0.15">
      <c r="A79" s="35" t="s">
        <v>8</v>
      </c>
      <c r="B79" s="33" t="s">
        <v>20</v>
      </c>
      <c r="C79" s="47" t="s">
        <v>51</v>
      </c>
      <c r="D79" s="41" t="s">
        <v>32</v>
      </c>
      <c r="E79" s="39" t="s">
        <v>28</v>
      </c>
      <c r="F79" s="39">
        <v>1</v>
      </c>
      <c r="G79" s="39">
        <v>0.3</v>
      </c>
      <c r="H79" s="39" t="s">
        <v>84</v>
      </c>
      <c r="I79" s="52" t="s">
        <v>33</v>
      </c>
      <c r="J79" s="50">
        <f t="shared" si="12"/>
        <v>0.68100000000000005</v>
      </c>
      <c r="K79" s="47"/>
    </row>
    <row r="80" spans="1:11" s="31" customFormat="1" ht="27" x14ac:dyDescent="0.15">
      <c r="A80" s="35" t="s">
        <v>8</v>
      </c>
      <c r="B80" s="33" t="s">
        <v>20</v>
      </c>
      <c r="C80" s="47" t="s">
        <v>105</v>
      </c>
      <c r="D80" s="41" t="s">
        <v>32</v>
      </c>
      <c r="E80" s="39" t="s">
        <v>28</v>
      </c>
      <c r="F80" s="39">
        <v>3</v>
      </c>
      <c r="G80" s="39">
        <v>2</v>
      </c>
      <c r="H80" s="39" t="s">
        <v>84</v>
      </c>
      <c r="I80" s="52" t="s">
        <v>33</v>
      </c>
      <c r="J80" s="50">
        <f t="shared" si="12"/>
        <v>4.54</v>
      </c>
      <c r="K80" s="47"/>
    </row>
    <row r="81" spans="1:11" s="31" customFormat="1" x14ac:dyDescent="0.15">
      <c r="A81" s="35" t="s">
        <v>8</v>
      </c>
      <c r="B81" s="33" t="s">
        <v>20</v>
      </c>
      <c r="C81" s="47" t="s">
        <v>34</v>
      </c>
      <c r="D81" s="47" t="s">
        <v>34</v>
      </c>
      <c r="E81" s="39" t="s">
        <v>28</v>
      </c>
      <c r="F81" s="39">
        <v>33</v>
      </c>
      <c r="G81" s="47" t="s">
        <v>84</v>
      </c>
      <c r="H81" s="40">
        <v>0.45</v>
      </c>
      <c r="I81" s="33" t="s">
        <v>35</v>
      </c>
      <c r="J81" s="52">
        <f>(870*H81+198)*F81</f>
        <v>19453.5</v>
      </c>
      <c r="K81" s="47" t="s">
        <v>97</v>
      </c>
    </row>
  </sheetData>
  <mergeCells count="2">
    <mergeCell ref="E61:E62"/>
    <mergeCell ref="F61:F62"/>
  </mergeCells>
  <phoneticPr fontId="9" type="noConversion"/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2"/>
  <sheetViews>
    <sheetView topLeftCell="A112" workbookViewId="0">
      <selection activeCell="G131" sqref="G2:G131"/>
    </sheetView>
  </sheetViews>
  <sheetFormatPr defaultColWidth="9.875" defaultRowHeight="13.5" x14ac:dyDescent="0.15"/>
  <cols>
    <col min="1" max="1" width="7.25" style="2" customWidth="1"/>
    <col min="2" max="2" width="25.5" style="2" customWidth="1"/>
    <col min="3" max="3" width="15.875" style="2" customWidth="1"/>
    <col min="4" max="4" width="22.375" style="2" customWidth="1"/>
    <col min="5" max="5" width="4.25" style="2" customWidth="1"/>
    <col min="6" max="8" width="11.5" style="2" customWidth="1"/>
    <col min="9" max="9" width="10.25" style="2" customWidth="1"/>
    <col min="10" max="10" width="9.875" style="2"/>
    <col min="11" max="11" width="12.5" style="2" customWidth="1"/>
    <col min="12" max="12" width="35.375" style="2" customWidth="1"/>
    <col min="13" max="13" width="9.875" style="2" customWidth="1"/>
    <col min="14" max="14" width="24.25" style="2" customWidth="1"/>
    <col min="15" max="15" width="25" style="2" customWidth="1"/>
    <col min="16" max="16" width="18.375" style="3" customWidth="1"/>
    <col min="17" max="17" width="17.5" style="2" customWidth="1"/>
    <col min="18" max="18" width="9.875" style="2"/>
    <col min="19" max="19" width="24.875" style="4" customWidth="1"/>
    <col min="20" max="16384" width="9.875" style="2"/>
  </cols>
  <sheetData>
    <row r="1" spans="1:22" s="1" customFormat="1" ht="38.450000000000003" customHeight="1" x14ac:dyDescent="0.15">
      <c r="A1" s="5" t="s">
        <v>106</v>
      </c>
      <c r="B1" s="5" t="s">
        <v>107</v>
      </c>
      <c r="C1" s="5" t="s">
        <v>108</v>
      </c>
      <c r="D1" s="5" t="s">
        <v>109</v>
      </c>
      <c r="E1" s="5" t="s">
        <v>110</v>
      </c>
      <c r="F1" s="5" t="s">
        <v>111</v>
      </c>
      <c r="G1" s="5" t="s">
        <v>112</v>
      </c>
      <c r="H1" s="5" t="s">
        <v>113</v>
      </c>
      <c r="I1" s="5" t="s">
        <v>14</v>
      </c>
      <c r="J1" s="5" t="s">
        <v>114</v>
      </c>
      <c r="K1" s="5" t="s">
        <v>115</v>
      </c>
      <c r="L1" s="15" t="s">
        <v>116</v>
      </c>
      <c r="M1" s="5" t="s">
        <v>117</v>
      </c>
      <c r="N1" s="5" t="s">
        <v>118</v>
      </c>
      <c r="O1" s="5" t="s">
        <v>119</v>
      </c>
      <c r="P1" s="16" t="s">
        <v>120</v>
      </c>
      <c r="Q1" s="5" t="s">
        <v>121</v>
      </c>
      <c r="R1" s="1" t="s">
        <v>122</v>
      </c>
      <c r="S1" s="23" t="s">
        <v>123</v>
      </c>
      <c r="T1" s="1" t="s">
        <v>124</v>
      </c>
      <c r="U1" s="1" t="s">
        <v>125</v>
      </c>
    </row>
    <row r="2" spans="1:22" ht="14.25" customHeight="1" x14ac:dyDescent="0.15">
      <c r="A2" s="6">
        <v>1</v>
      </c>
      <c r="B2" s="7" t="s">
        <v>126</v>
      </c>
      <c r="C2" s="7" t="s">
        <v>127</v>
      </c>
      <c r="D2" s="8" t="s">
        <v>75</v>
      </c>
      <c r="E2" s="6"/>
      <c r="F2" s="9">
        <v>10700.72</v>
      </c>
      <c r="G2" s="9">
        <v>5341.5</v>
      </c>
      <c r="H2" s="9">
        <v>5359.22</v>
      </c>
      <c r="I2" s="8">
        <v>2</v>
      </c>
      <c r="J2" s="8" t="s">
        <v>128</v>
      </c>
      <c r="K2" s="8"/>
      <c r="L2" s="8" t="s">
        <v>129</v>
      </c>
      <c r="M2" s="17"/>
      <c r="N2" s="8" t="s">
        <v>130</v>
      </c>
      <c r="O2" s="8" t="s">
        <v>131</v>
      </c>
      <c r="P2" s="18">
        <v>20180820</v>
      </c>
      <c r="Q2" s="17"/>
      <c r="R2" s="2" t="s">
        <v>132</v>
      </c>
      <c r="S2" s="4" t="s">
        <v>133</v>
      </c>
      <c r="T2" s="24" t="s">
        <v>134</v>
      </c>
      <c r="U2" s="24" t="s">
        <v>135</v>
      </c>
      <c r="V2" s="24"/>
    </row>
    <row r="3" spans="1:22" ht="14.25" customHeight="1" x14ac:dyDescent="0.15">
      <c r="A3" s="6">
        <v>2</v>
      </c>
      <c r="B3" s="7" t="s">
        <v>136</v>
      </c>
      <c r="C3" s="7" t="s">
        <v>137</v>
      </c>
      <c r="D3" s="7" t="s">
        <v>31</v>
      </c>
      <c r="E3" s="6"/>
      <c r="F3" s="10">
        <v>8218.8700000000008</v>
      </c>
      <c r="G3" s="10">
        <v>6129.34</v>
      </c>
      <c r="H3" s="10">
        <v>2089.5300000000002</v>
      </c>
      <c r="I3" s="8">
        <v>1</v>
      </c>
      <c r="J3" s="8" t="s">
        <v>138</v>
      </c>
      <c r="K3" s="8"/>
      <c r="L3" s="8" t="s">
        <v>139</v>
      </c>
      <c r="M3" s="17"/>
      <c r="N3" s="7" t="s">
        <v>140</v>
      </c>
      <c r="O3" s="7" t="s">
        <v>141</v>
      </c>
      <c r="P3" s="19">
        <v>20220322</v>
      </c>
      <c r="Q3" s="17"/>
      <c r="R3" s="2" t="s">
        <v>132</v>
      </c>
      <c r="S3" s="4" t="s">
        <v>142</v>
      </c>
      <c r="T3" s="24" t="s">
        <v>134</v>
      </c>
      <c r="U3" s="24" t="s">
        <v>135</v>
      </c>
      <c r="V3" s="24"/>
    </row>
    <row r="4" spans="1:22" ht="14.25" customHeight="1" x14ac:dyDescent="0.15">
      <c r="A4" s="6">
        <v>3</v>
      </c>
      <c r="B4" s="7" t="s">
        <v>136</v>
      </c>
      <c r="C4" s="7" t="s">
        <v>143</v>
      </c>
      <c r="D4" s="8" t="s">
        <v>144</v>
      </c>
      <c r="E4" s="6"/>
      <c r="F4" s="10">
        <v>945</v>
      </c>
      <c r="G4" s="10">
        <v>28.35</v>
      </c>
      <c r="H4" s="10">
        <v>916.65</v>
      </c>
      <c r="I4" s="8">
        <v>1</v>
      </c>
      <c r="J4" s="8" t="s">
        <v>145</v>
      </c>
      <c r="K4" s="8" t="s">
        <v>146</v>
      </c>
      <c r="L4" s="7" t="s">
        <v>147</v>
      </c>
      <c r="M4" s="17"/>
      <c r="N4" s="7" t="s">
        <v>148</v>
      </c>
      <c r="O4" s="7" t="s">
        <v>149</v>
      </c>
      <c r="P4" s="19">
        <v>20151031</v>
      </c>
      <c r="Q4" s="17" t="s">
        <v>150</v>
      </c>
      <c r="R4" s="2" t="s">
        <v>132</v>
      </c>
      <c r="S4" s="4" t="s">
        <v>151</v>
      </c>
      <c r="T4" s="24" t="s">
        <v>134</v>
      </c>
      <c r="U4" s="24" t="s">
        <v>135</v>
      </c>
      <c r="V4" s="24"/>
    </row>
    <row r="5" spans="1:22" ht="14.25" customHeight="1" x14ac:dyDescent="0.15">
      <c r="A5" s="6">
        <v>4</v>
      </c>
      <c r="B5" s="7" t="s">
        <v>136</v>
      </c>
      <c r="C5" s="7" t="s">
        <v>152</v>
      </c>
      <c r="D5" s="8" t="s">
        <v>144</v>
      </c>
      <c r="E5" s="6"/>
      <c r="F5" s="10">
        <v>945</v>
      </c>
      <c r="G5" s="10">
        <v>28.35</v>
      </c>
      <c r="H5" s="10">
        <v>916.65</v>
      </c>
      <c r="I5" s="8">
        <v>1</v>
      </c>
      <c r="J5" s="8" t="s">
        <v>153</v>
      </c>
      <c r="K5" s="8" t="s">
        <v>146</v>
      </c>
      <c r="L5" s="7" t="s">
        <v>154</v>
      </c>
      <c r="M5" s="17"/>
      <c r="N5" s="7" t="s">
        <v>155</v>
      </c>
      <c r="O5" s="7" t="s">
        <v>156</v>
      </c>
      <c r="P5" s="19">
        <v>20151031</v>
      </c>
      <c r="Q5" s="17" t="s">
        <v>150</v>
      </c>
      <c r="R5" s="2" t="s">
        <v>132</v>
      </c>
      <c r="S5" s="4" t="s">
        <v>157</v>
      </c>
      <c r="T5" s="24" t="s">
        <v>134</v>
      </c>
      <c r="U5" s="24" t="s">
        <v>135</v>
      </c>
      <c r="V5" s="24"/>
    </row>
    <row r="6" spans="1:22" ht="14.25" customHeight="1" x14ac:dyDescent="0.15">
      <c r="A6" s="6">
        <v>5</v>
      </c>
      <c r="B6" s="7" t="s">
        <v>126</v>
      </c>
      <c r="C6" s="7" t="s">
        <v>158</v>
      </c>
      <c r="D6" s="8" t="s">
        <v>144</v>
      </c>
      <c r="E6" s="6"/>
      <c r="F6" s="10">
        <v>6946.42</v>
      </c>
      <c r="G6" s="10">
        <v>208.39</v>
      </c>
      <c r="H6" s="10">
        <v>6738.03</v>
      </c>
      <c r="I6" s="8">
        <v>1</v>
      </c>
      <c r="J6" s="8" t="s">
        <v>153</v>
      </c>
      <c r="K6" s="8" t="s">
        <v>146</v>
      </c>
      <c r="L6" s="7" t="s">
        <v>159</v>
      </c>
      <c r="M6" s="17"/>
      <c r="N6" s="7" t="s">
        <v>160</v>
      </c>
      <c r="O6" s="7" t="s">
        <v>161</v>
      </c>
      <c r="P6" s="19">
        <v>20150507</v>
      </c>
      <c r="Q6" s="17" t="s">
        <v>150</v>
      </c>
      <c r="R6" s="2" t="s">
        <v>132</v>
      </c>
      <c r="S6" s="4" t="s">
        <v>162</v>
      </c>
      <c r="T6" s="24" t="s">
        <v>134</v>
      </c>
      <c r="U6" s="24" t="s">
        <v>135</v>
      </c>
      <c r="V6" s="24"/>
    </row>
    <row r="7" spans="1:22" ht="14.25" customHeight="1" x14ac:dyDescent="0.15">
      <c r="A7" s="6">
        <v>6</v>
      </c>
      <c r="B7" s="7" t="s">
        <v>163</v>
      </c>
      <c r="C7" s="7" t="s">
        <v>164</v>
      </c>
      <c r="D7" s="8" t="s">
        <v>165</v>
      </c>
      <c r="E7" s="6"/>
      <c r="F7" s="10">
        <v>3574.91</v>
      </c>
      <c r="G7" s="10">
        <v>107.25</v>
      </c>
      <c r="H7" s="10">
        <v>3467.66</v>
      </c>
      <c r="I7" s="8">
        <v>1</v>
      </c>
      <c r="J7" s="8" t="s">
        <v>138</v>
      </c>
      <c r="K7" s="8"/>
      <c r="L7" s="7" t="s">
        <v>166</v>
      </c>
      <c r="M7" s="17"/>
      <c r="N7" s="7" t="s">
        <v>167</v>
      </c>
      <c r="O7" s="7" t="s">
        <v>168</v>
      </c>
      <c r="P7" s="19">
        <v>20171230</v>
      </c>
      <c r="Q7" s="17"/>
      <c r="R7" s="2" t="s">
        <v>132</v>
      </c>
      <c r="S7" s="4" t="s">
        <v>169</v>
      </c>
      <c r="T7" s="24" t="s">
        <v>134</v>
      </c>
      <c r="U7" s="24" t="s">
        <v>135</v>
      </c>
      <c r="V7" s="24"/>
    </row>
    <row r="8" spans="1:22" ht="14.25" customHeight="1" x14ac:dyDescent="0.15">
      <c r="A8" s="6">
        <v>7</v>
      </c>
      <c r="B8" s="7" t="s">
        <v>163</v>
      </c>
      <c r="C8" s="7" t="s">
        <v>170</v>
      </c>
      <c r="D8" s="8" t="s">
        <v>165</v>
      </c>
      <c r="E8" s="6"/>
      <c r="F8" s="10">
        <v>2969.29</v>
      </c>
      <c r="G8" s="10">
        <v>89.08</v>
      </c>
      <c r="H8" s="10">
        <v>2880.21</v>
      </c>
      <c r="I8" s="8">
        <v>1</v>
      </c>
      <c r="J8" s="8" t="s">
        <v>138</v>
      </c>
      <c r="K8" s="8"/>
      <c r="L8" s="7" t="s">
        <v>171</v>
      </c>
      <c r="M8" s="17"/>
      <c r="N8" s="7" t="s">
        <v>172</v>
      </c>
      <c r="O8" s="7" t="s">
        <v>173</v>
      </c>
      <c r="P8" s="19">
        <v>20161229</v>
      </c>
      <c r="Q8" s="17"/>
      <c r="R8" s="2" t="s">
        <v>132</v>
      </c>
      <c r="S8" s="4" t="s">
        <v>174</v>
      </c>
      <c r="T8" s="24" t="s">
        <v>134</v>
      </c>
      <c r="U8" s="24" t="s">
        <v>135</v>
      </c>
      <c r="V8" s="24"/>
    </row>
    <row r="9" spans="1:22" ht="14.25" customHeight="1" x14ac:dyDescent="0.15">
      <c r="A9" s="6">
        <v>8</v>
      </c>
      <c r="B9" s="7" t="s">
        <v>163</v>
      </c>
      <c r="C9" s="7" t="s">
        <v>175</v>
      </c>
      <c r="D9" s="8" t="s">
        <v>165</v>
      </c>
      <c r="E9" s="6"/>
      <c r="F9" s="10">
        <v>4313.32</v>
      </c>
      <c r="G9" s="10">
        <v>129.4</v>
      </c>
      <c r="H9" s="10">
        <v>4183.92</v>
      </c>
      <c r="I9" s="8">
        <v>1</v>
      </c>
      <c r="J9" s="8" t="s">
        <v>138</v>
      </c>
      <c r="K9" s="8"/>
      <c r="L9" s="7" t="s">
        <v>171</v>
      </c>
      <c r="M9" s="17"/>
      <c r="N9" s="7" t="s">
        <v>176</v>
      </c>
      <c r="O9" s="7" t="s">
        <v>177</v>
      </c>
      <c r="P9" s="19">
        <v>20160429</v>
      </c>
      <c r="Q9" s="17"/>
      <c r="R9" s="2" t="s">
        <v>132</v>
      </c>
      <c r="S9" s="4" t="s">
        <v>178</v>
      </c>
      <c r="T9" s="24" t="s">
        <v>134</v>
      </c>
      <c r="U9" s="24" t="s">
        <v>135</v>
      </c>
      <c r="V9" s="24"/>
    </row>
    <row r="10" spans="1:22" ht="14.25" customHeight="1" x14ac:dyDescent="0.15">
      <c r="A10" s="6">
        <v>9</v>
      </c>
      <c r="B10" s="7" t="s">
        <v>163</v>
      </c>
      <c r="C10" s="7" t="s">
        <v>179</v>
      </c>
      <c r="D10" s="8" t="s">
        <v>26</v>
      </c>
      <c r="E10" s="6"/>
      <c r="F10" s="10">
        <v>3022</v>
      </c>
      <c r="G10" s="10">
        <v>90.66</v>
      </c>
      <c r="H10" s="10">
        <v>2931.34</v>
      </c>
      <c r="I10" s="8">
        <v>1</v>
      </c>
      <c r="J10" s="8" t="s">
        <v>145</v>
      </c>
      <c r="K10" s="8"/>
      <c r="L10" s="7" t="s">
        <v>180</v>
      </c>
      <c r="M10" s="17"/>
      <c r="N10" s="7" t="s">
        <v>181</v>
      </c>
      <c r="O10" s="7" t="s">
        <v>182</v>
      </c>
      <c r="P10" s="19">
        <v>20151031</v>
      </c>
      <c r="Q10" s="17"/>
      <c r="R10" s="2" t="s">
        <v>132</v>
      </c>
      <c r="S10" s="4" t="s">
        <v>183</v>
      </c>
      <c r="T10" s="24" t="s">
        <v>134</v>
      </c>
      <c r="U10" s="24" t="s">
        <v>135</v>
      </c>
      <c r="V10" s="24"/>
    </row>
    <row r="11" spans="1:22" ht="14.25" customHeight="1" x14ac:dyDescent="0.15">
      <c r="A11" s="6">
        <v>10</v>
      </c>
      <c r="B11" s="7" t="s">
        <v>184</v>
      </c>
      <c r="C11" s="7" t="s">
        <v>185</v>
      </c>
      <c r="D11" s="8" t="s">
        <v>165</v>
      </c>
      <c r="E11" s="6"/>
      <c r="F11" s="10">
        <v>2874.04</v>
      </c>
      <c r="G11" s="10">
        <v>86.22</v>
      </c>
      <c r="H11" s="10">
        <v>2787.82</v>
      </c>
      <c r="I11" s="8">
        <v>1</v>
      </c>
      <c r="J11" s="8" t="s">
        <v>138</v>
      </c>
      <c r="K11" s="8"/>
      <c r="L11" s="7" t="s">
        <v>171</v>
      </c>
      <c r="M11" s="17"/>
      <c r="N11" s="7" t="s">
        <v>186</v>
      </c>
      <c r="O11" s="7" t="s">
        <v>187</v>
      </c>
      <c r="P11" s="20">
        <v>42733</v>
      </c>
      <c r="Q11" s="17"/>
      <c r="R11" s="2" t="s">
        <v>132</v>
      </c>
      <c r="S11" s="4" t="s">
        <v>188</v>
      </c>
      <c r="T11" s="24" t="s">
        <v>134</v>
      </c>
      <c r="U11" s="24" t="s">
        <v>135</v>
      </c>
      <c r="V11" s="24"/>
    </row>
    <row r="12" spans="1:22" ht="14.25" customHeight="1" x14ac:dyDescent="0.15">
      <c r="A12" s="6">
        <v>11</v>
      </c>
      <c r="B12" s="7" t="s">
        <v>163</v>
      </c>
      <c r="C12" s="7" t="s">
        <v>189</v>
      </c>
      <c r="D12" s="8" t="s">
        <v>165</v>
      </c>
      <c r="E12" s="6"/>
      <c r="F12" s="10">
        <v>7111.22</v>
      </c>
      <c r="G12" s="10">
        <v>213.34</v>
      </c>
      <c r="H12" s="10">
        <v>6897.88</v>
      </c>
      <c r="I12" s="8">
        <v>1</v>
      </c>
      <c r="J12" s="8" t="s">
        <v>145</v>
      </c>
      <c r="K12" s="8"/>
      <c r="L12" s="7" t="s">
        <v>190</v>
      </c>
      <c r="M12" s="17"/>
      <c r="N12" s="7" t="s">
        <v>191</v>
      </c>
      <c r="O12" s="7" t="s">
        <v>192</v>
      </c>
      <c r="P12" s="19">
        <v>20150430</v>
      </c>
      <c r="Q12" s="17"/>
      <c r="R12" s="2" t="s">
        <v>132</v>
      </c>
      <c r="S12" s="4" t="s">
        <v>193</v>
      </c>
      <c r="T12" s="24" t="s">
        <v>134</v>
      </c>
      <c r="U12" s="24" t="s">
        <v>135</v>
      </c>
      <c r="V12" s="24"/>
    </row>
    <row r="13" spans="1:22" ht="14.25" customHeight="1" x14ac:dyDescent="0.15">
      <c r="A13" s="6">
        <v>12</v>
      </c>
      <c r="B13" s="7" t="s">
        <v>163</v>
      </c>
      <c r="C13" s="7" t="s">
        <v>194</v>
      </c>
      <c r="D13" s="8" t="s">
        <v>31</v>
      </c>
      <c r="E13" s="6"/>
      <c r="F13" s="10">
        <v>12795.65</v>
      </c>
      <c r="G13" s="10">
        <v>383.87</v>
      </c>
      <c r="H13" s="10">
        <v>12411.78</v>
      </c>
      <c r="I13" s="8">
        <v>1</v>
      </c>
      <c r="J13" s="8" t="s">
        <v>195</v>
      </c>
      <c r="K13" s="8"/>
      <c r="L13" s="7" t="s">
        <v>196</v>
      </c>
      <c r="M13" s="17"/>
      <c r="N13" s="7" t="s">
        <v>191</v>
      </c>
      <c r="O13" s="7" t="s">
        <v>192</v>
      </c>
      <c r="P13" s="19">
        <v>20150430</v>
      </c>
      <c r="Q13" s="17"/>
      <c r="R13" s="2" t="s">
        <v>132</v>
      </c>
      <c r="S13" s="4" t="s">
        <v>197</v>
      </c>
      <c r="T13" s="24" t="s">
        <v>134</v>
      </c>
      <c r="U13" s="24" t="s">
        <v>135</v>
      </c>
      <c r="V13" s="24"/>
    </row>
    <row r="14" spans="1:22" ht="14.25" customHeight="1" x14ac:dyDescent="0.15">
      <c r="A14" s="6">
        <v>13</v>
      </c>
      <c r="B14" s="7" t="s">
        <v>163</v>
      </c>
      <c r="C14" s="7" t="s">
        <v>198</v>
      </c>
      <c r="D14" s="8" t="s">
        <v>26</v>
      </c>
      <c r="E14" s="6"/>
      <c r="F14" s="10">
        <v>3456.53</v>
      </c>
      <c r="G14" s="10">
        <v>103.7</v>
      </c>
      <c r="H14" s="10">
        <v>3352.83</v>
      </c>
      <c r="I14" s="8">
        <v>1</v>
      </c>
      <c r="J14" s="8" t="s">
        <v>145</v>
      </c>
      <c r="K14" s="8"/>
      <c r="L14" s="7" t="s">
        <v>180</v>
      </c>
      <c r="M14" s="17"/>
      <c r="N14" s="7" t="s">
        <v>199</v>
      </c>
      <c r="O14" s="7" t="s">
        <v>200</v>
      </c>
      <c r="P14" s="19">
        <v>20151031</v>
      </c>
      <c r="Q14" s="17"/>
      <c r="R14" s="2" t="s">
        <v>132</v>
      </c>
      <c r="S14" s="4" t="s">
        <v>201</v>
      </c>
      <c r="T14" s="24" t="s">
        <v>134</v>
      </c>
      <c r="U14" s="24" t="s">
        <v>135</v>
      </c>
      <c r="V14" s="24"/>
    </row>
    <row r="15" spans="1:22" ht="14.25" customHeight="1" x14ac:dyDescent="0.15">
      <c r="A15" s="6">
        <v>14</v>
      </c>
      <c r="B15" s="7" t="s">
        <v>163</v>
      </c>
      <c r="C15" s="7" t="s">
        <v>202</v>
      </c>
      <c r="D15" s="8" t="s">
        <v>165</v>
      </c>
      <c r="E15" s="6"/>
      <c r="F15" s="10">
        <v>4040.86</v>
      </c>
      <c r="G15" s="10">
        <v>121.23</v>
      </c>
      <c r="H15" s="10">
        <v>3919.63</v>
      </c>
      <c r="I15" s="8">
        <v>1</v>
      </c>
      <c r="J15" s="8" t="s">
        <v>138</v>
      </c>
      <c r="K15" s="8"/>
      <c r="L15" s="7" t="s">
        <v>203</v>
      </c>
      <c r="M15" s="17"/>
      <c r="N15" s="7" t="s">
        <v>204</v>
      </c>
      <c r="O15" s="7" t="s">
        <v>205</v>
      </c>
      <c r="P15" s="19">
        <v>20151222</v>
      </c>
      <c r="Q15" s="17"/>
      <c r="R15" s="2" t="s">
        <v>132</v>
      </c>
      <c r="S15" s="4" t="s">
        <v>206</v>
      </c>
      <c r="T15" s="24" t="s">
        <v>134</v>
      </c>
      <c r="U15" s="24" t="s">
        <v>135</v>
      </c>
      <c r="V15" s="24"/>
    </row>
    <row r="16" spans="1:22" ht="14.25" customHeight="1" x14ac:dyDescent="0.15">
      <c r="A16" s="6">
        <v>15</v>
      </c>
      <c r="B16" s="7" t="s">
        <v>163</v>
      </c>
      <c r="C16" s="7" t="s">
        <v>207</v>
      </c>
      <c r="D16" s="8" t="s">
        <v>165</v>
      </c>
      <c r="E16" s="6"/>
      <c r="F16" s="10">
        <v>3413.22</v>
      </c>
      <c r="G16" s="10">
        <v>102.4</v>
      </c>
      <c r="H16" s="10">
        <v>3310.82</v>
      </c>
      <c r="I16" s="8">
        <v>1</v>
      </c>
      <c r="J16" s="8" t="s">
        <v>138</v>
      </c>
      <c r="K16" s="10"/>
      <c r="L16" s="7" t="s">
        <v>171</v>
      </c>
      <c r="M16" s="17"/>
      <c r="N16" s="7" t="s">
        <v>208</v>
      </c>
      <c r="O16" s="7" t="s">
        <v>209</v>
      </c>
      <c r="P16" s="19">
        <v>20170821</v>
      </c>
      <c r="Q16" s="17"/>
      <c r="R16" s="2" t="s">
        <v>132</v>
      </c>
      <c r="S16" s="4" t="s">
        <v>210</v>
      </c>
      <c r="T16" s="24" t="s">
        <v>134</v>
      </c>
      <c r="U16" s="24" t="s">
        <v>135</v>
      </c>
      <c r="V16" s="24"/>
    </row>
    <row r="17" spans="1:21" x14ac:dyDescent="0.15">
      <c r="A17" s="6">
        <v>16</v>
      </c>
      <c r="B17" s="7" t="s">
        <v>184</v>
      </c>
      <c r="C17" s="7" t="s">
        <v>211</v>
      </c>
      <c r="D17" s="7" t="s">
        <v>26</v>
      </c>
      <c r="E17" s="6"/>
      <c r="F17" s="10">
        <v>3358.55</v>
      </c>
      <c r="G17" s="10">
        <v>100.76</v>
      </c>
      <c r="H17" s="10">
        <v>3257.79</v>
      </c>
      <c r="I17" s="8">
        <v>1</v>
      </c>
      <c r="J17" s="8" t="s">
        <v>145</v>
      </c>
      <c r="K17" s="6"/>
      <c r="L17" s="7" t="s">
        <v>212</v>
      </c>
      <c r="M17" s="6"/>
      <c r="N17" s="7" t="s">
        <v>213</v>
      </c>
      <c r="O17" s="7" t="s">
        <v>214</v>
      </c>
      <c r="P17" s="20">
        <v>42308</v>
      </c>
      <c r="Q17" s="6"/>
      <c r="R17" s="2" t="s">
        <v>132</v>
      </c>
      <c r="S17" s="4" t="s">
        <v>215</v>
      </c>
      <c r="T17" s="24" t="s">
        <v>134</v>
      </c>
      <c r="U17" s="24" t="s">
        <v>135</v>
      </c>
    </row>
    <row r="18" spans="1:21" x14ac:dyDescent="0.15">
      <c r="A18" s="6">
        <v>17</v>
      </c>
      <c r="B18" s="7" t="s">
        <v>163</v>
      </c>
      <c r="C18" s="7" t="s">
        <v>216</v>
      </c>
      <c r="D18" s="8" t="s">
        <v>165</v>
      </c>
      <c r="E18" s="6"/>
      <c r="F18" s="10">
        <v>2895.41</v>
      </c>
      <c r="G18" s="10">
        <v>86.86</v>
      </c>
      <c r="H18" s="10">
        <v>2808.55</v>
      </c>
      <c r="I18" s="8">
        <v>1</v>
      </c>
      <c r="J18" s="8" t="s">
        <v>138</v>
      </c>
      <c r="K18" s="8"/>
      <c r="L18" s="7" t="s">
        <v>166</v>
      </c>
      <c r="M18" s="6"/>
      <c r="N18" s="7" t="s">
        <v>217</v>
      </c>
      <c r="O18" s="7" t="s">
        <v>218</v>
      </c>
      <c r="P18" s="19">
        <v>20170313</v>
      </c>
      <c r="Q18" s="6"/>
      <c r="R18" s="2" t="s">
        <v>132</v>
      </c>
      <c r="S18" s="4" t="s">
        <v>219</v>
      </c>
      <c r="T18" s="24" t="s">
        <v>134</v>
      </c>
      <c r="U18" s="24" t="s">
        <v>135</v>
      </c>
    </row>
    <row r="19" spans="1:21" x14ac:dyDescent="0.15">
      <c r="A19" s="6">
        <v>18</v>
      </c>
      <c r="B19" s="7" t="s">
        <v>163</v>
      </c>
      <c r="C19" s="7" t="s">
        <v>220</v>
      </c>
      <c r="D19" s="8" t="s">
        <v>165</v>
      </c>
      <c r="E19" s="6"/>
      <c r="F19" s="10">
        <v>4588.3999999999996</v>
      </c>
      <c r="G19" s="10">
        <v>137.65</v>
      </c>
      <c r="H19" s="10">
        <v>4450.75</v>
      </c>
      <c r="I19" s="8">
        <v>1</v>
      </c>
      <c r="J19" s="8" t="s">
        <v>138</v>
      </c>
      <c r="K19" s="8"/>
      <c r="L19" s="7" t="s">
        <v>203</v>
      </c>
      <c r="M19" s="6"/>
      <c r="N19" s="7" t="s">
        <v>221</v>
      </c>
      <c r="O19" s="7" t="s">
        <v>222</v>
      </c>
      <c r="P19" s="19">
        <v>20151230</v>
      </c>
      <c r="Q19" s="6"/>
      <c r="R19" s="2" t="s">
        <v>132</v>
      </c>
      <c r="S19" s="4" t="s">
        <v>223</v>
      </c>
      <c r="T19" s="24" t="s">
        <v>134</v>
      </c>
      <c r="U19" s="24" t="s">
        <v>135</v>
      </c>
    </row>
    <row r="20" spans="1:21" x14ac:dyDescent="0.15">
      <c r="A20" s="6">
        <v>19</v>
      </c>
      <c r="B20" s="7" t="s">
        <v>163</v>
      </c>
      <c r="C20" s="7" t="s">
        <v>224</v>
      </c>
      <c r="D20" s="8" t="s">
        <v>165</v>
      </c>
      <c r="E20" s="6"/>
      <c r="F20" s="10">
        <v>4193.67</v>
      </c>
      <c r="G20" s="10">
        <v>125.81</v>
      </c>
      <c r="H20" s="10">
        <v>4067.86</v>
      </c>
      <c r="I20" s="8">
        <v>1</v>
      </c>
      <c r="J20" s="8" t="s">
        <v>138</v>
      </c>
      <c r="K20" s="8"/>
      <c r="L20" s="7" t="s">
        <v>171</v>
      </c>
      <c r="M20" s="6"/>
      <c r="N20" s="7" t="s">
        <v>225</v>
      </c>
      <c r="O20" s="7" t="s">
        <v>226</v>
      </c>
      <c r="P20" s="19">
        <v>20160330</v>
      </c>
      <c r="Q20" s="6"/>
      <c r="R20" s="2" t="s">
        <v>132</v>
      </c>
      <c r="S20" s="4" t="s">
        <v>227</v>
      </c>
      <c r="T20" s="24" t="s">
        <v>134</v>
      </c>
      <c r="U20" s="24" t="s">
        <v>135</v>
      </c>
    </row>
    <row r="21" spans="1:21" x14ac:dyDescent="0.15">
      <c r="A21" s="6">
        <v>20</v>
      </c>
      <c r="B21" s="7" t="s">
        <v>163</v>
      </c>
      <c r="C21" s="7" t="s">
        <v>228</v>
      </c>
      <c r="D21" s="8" t="s">
        <v>26</v>
      </c>
      <c r="E21" s="6"/>
      <c r="F21" s="10">
        <v>1711.63</v>
      </c>
      <c r="G21" s="10">
        <v>51.35</v>
      </c>
      <c r="H21" s="10">
        <v>1660.28</v>
      </c>
      <c r="I21" s="8">
        <v>1</v>
      </c>
      <c r="J21" s="8" t="s">
        <v>145</v>
      </c>
      <c r="K21" s="8"/>
      <c r="L21" s="7" t="s">
        <v>180</v>
      </c>
      <c r="M21" s="6"/>
      <c r="N21" s="7" t="s">
        <v>229</v>
      </c>
      <c r="O21" s="7" t="s">
        <v>230</v>
      </c>
      <c r="P21" s="19">
        <v>20151031</v>
      </c>
      <c r="Q21" s="6"/>
      <c r="R21" s="2" t="s">
        <v>132</v>
      </c>
      <c r="S21" s="4" t="s">
        <v>231</v>
      </c>
      <c r="T21" s="24" t="s">
        <v>134</v>
      </c>
      <c r="U21" s="24" t="s">
        <v>135</v>
      </c>
    </row>
    <row r="22" spans="1:21" x14ac:dyDescent="0.15">
      <c r="A22" s="6">
        <v>21</v>
      </c>
      <c r="B22" s="7" t="s">
        <v>163</v>
      </c>
      <c r="C22" s="7" t="s">
        <v>232</v>
      </c>
      <c r="D22" s="8" t="s">
        <v>165</v>
      </c>
      <c r="E22" s="6"/>
      <c r="F22" s="10">
        <v>5461.1</v>
      </c>
      <c r="G22" s="10">
        <v>163.83000000000001</v>
      </c>
      <c r="H22" s="10">
        <v>5297.27</v>
      </c>
      <c r="I22" s="8">
        <v>1</v>
      </c>
      <c r="J22" s="8" t="s">
        <v>145</v>
      </c>
      <c r="K22" s="6"/>
      <c r="L22" s="7" t="s">
        <v>190</v>
      </c>
      <c r="M22" s="6"/>
      <c r="N22" s="7" t="s">
        <v>233</v>
      </c>
      <c r="O22" s="7" t="s">
        <v>234</v>
      </c>
      <c r="P22" s="19">
        <v>20150429</v>
      </c>
      <c r="Q22" s="6"/>
      <c r="R22" s="2" t="s">
        <v>132</v>
      </c>
      <c r="S22" s="4" t="s">
        <v>235</v>
      </c>
      <c r="T22" s="24" t="s">
        <v>134</v>
      </c>
      <c r="U22" s="24" t="s">
        <v>135</v>
      </c>
    </row>
    <row r="23" spans="1:21" x14ac:dyDescent="0.15">
      <c r="A23" s="6">
        <v>22</v>
      </c>
      <c r="B23" s="7" t="s">
        <v>163</v>
      </c>
      <c r="C23" s="7" t="s">
        <v>236</v>
      </c>
      <c r="D23" s="8" t="s">
        <v>165</v>
      </c>
      <c r="E23" s="6"/>
      <c r="F23" s="10">
        <v>2895.41</v>
      </c>
      <c r="G23" s="10">
        <v>86.86</v>
      </c>
      <c r="H23" s="10">
        <v>2808.55</v>
      </c>
      <c r="I23" s="8">
        <v>1</v>
      </c>
      <c r="J23" s="8" t="s">
        <v>138</v>
      </c>
      <c r="K23" s="6"/>
      <c r="L23" s="7" t="s">
        <v>166</v>
      </c>
      <c r="M23" s="6"/>
      <c r="N23" s="7" t="s">
        <v>237</v>
      </c>
      <c r="O23" s="7" t="s">
        <v>238</v>
      </c>
      <c r="P23" s="19">
        <v>20170313</v>
      </c>
      <c r="Q23" s="6"/>
      <c r="R23" s="2" t="s">
        <v>132</v>
      </c>
      <c r="S23" s="4" t="s">
        <v>239</v>
      </c>
      <c r="T23" s="24" t="s">
        <v>134</v>
      </c>
      <c r="U23" s="24" t="s">
        <v>135</v>
      </c>
    </row>
    <row r="24" spans="1:21" x14ac:dyDescent="0.15">
      <c r="A24" s="6">
        <v>23</v>
      </c>
      <c r="B24" s="7" t="s">
        <v>163</v>
      </c>
      <c r="C24" s="7" t="s">
        <v>240</v>
      </c>
      <c r="D24" s="8" t="s">
        <v>165</v>
      </c>
      <c r="E24" s="6"/>
      <c r="F24" s="10">
        <v>3604.32</v>
      </c>
      <c r="G24" s="10">
        <v>108.13</v>
      </c>
      <c r="H24" s="10">
        <v>3496.19</v>
      </c>
      <c r="I24" s="8">
        <v>1</v>
      </c>
      <c r="J24" s="8" t="s">
        <v>138</v>
      </c>
      <c r="K24" s="8"/>
      <c r="L24" s="7" t="s">
        <v>166</v>
      </c>
      <c r="M24" s="6"/>
      <c r="N24" s="7" t="s">
        <v>241</v>
      </c>
      <c r="O24" s="7" t="s">
        <v>242</v>
      </c>
      <c r="P24" s="19">
        <v>20170906</v>
      </c>
      <c r="Q24" s="6"/>
      <c r="R24" s="2" t="s">
        <v>132</v>
      </c>
      <c r="S24" s="4" t="s">
        <v>243</v>
      </c>
      <c r="T24" s="24" t="s">
        <v>134</v>
      </c>
      <c r="U24" s="24" t="s">
        <v>135</v>
      </c>
    </row>
    <row r="25" spans="1:21" x14ac:dyDescent="0.15">
      <c r="A25" s="6">
        <v>24</v>
      </c>
      <c r="B25" s="7" t="s">
        <v>126</v>
      </c>
      <c r="C25" s="7" t="s">
        <v>244</v>
      </c>
      <c r="D25" s="8" t="s">
        <v>144</v>
      </c>
      <c r="E25" s="6"/>
      <c r="F25" s="10">
        <v>4519.79</v>
      </c>
      <c r="G25" s="10">
        <v>135.59</v>
      </c>
      <c r="H25" s="10">
        <v>4384.2</v>
      </c>
      <c r="I25" s="8">
        <v>1</v>
      </c>
      <c r="J25" s="8" t="s">
        <v>153</v>
      </c>
      <c r="K25" s="8" t="s">
        <v>146</v>
      </c>
      <c r="L25" s="7" t="s">
        <v>245</v>
      </c>
      <c r="M25" s="6"/>
      <c r="N25" s="7" t="s">
        <v>246</v>
      </c>
      <c r="O25" s="7" t="s">
        <v>247</v>
      </c>
      <c r="P25" s="19">
        <v>20170823</v>
      </c>
      <c r="Q25" s="17" t="s">
        <v>150</v>
      </c>
      <c r="R25" s="2" t="s">
        <v>132</v>
      </c>
      <c r="S25" s="4" t="s">
        <v>248</v>
      </c>
      <c r="T25" s="24" t="s">
        <v>134</v>
      </c>
      <c r="U25" s="24" t="s">
        <v>135</v>
      </c>
    </row>
    <row r="26" spans="1:21" x14ac:dyDescent="0.15">
      <c r="A26" s="6">
        <v>25</v>
      </c>
      <c r="B26" s="7" t="s">
        <v>184</v>
      </c>
      <c r="C26" s="7" t="s">
        <v>249</v>
      </c>
      <c r="D26" s="8" t="s">
        <v>144</v>
      </c>
      <c r="E26" s="6"/>
      <c r="F26" s="10">
        <v>840</v>
      </c>
      <c r="G26" s="10">
        <v>25.2</v>
      </c>
      <c r="H26" s="10">
        <v>814.8</v>
      </c>
      <c r="I26" s="8">
        <v>1</v>
      </c>
      <c r="J26" s="8" t="s">
        <v>145</v>
      </c>
      <c r="K26" s="8" t="s">
        <v>146</v>
      </c>
      <c r="L26" s="7" t="s">
        <v>147</v>
      </c>
      <c r="M26" s="6"/>
      <c r="N26" s="7" t="s">
        <v>250</v>
      </c>
      <c r="O26" s="7" t="s">
        <v>251</v>
      </c>
      <c r="P26" s="20">
        <v>42308</v>
      </c>
      <c r="Q26" s="6" t="s">
        <v>252</v>
      </c>
      <c r="R26" s="2" t="s">
        <v>132</v>
      </c>
      <c r="S26" s="4" t="s">
        <v>253</v>
      </c>
      <c r="T26" s="24" t="s">
        <v>134</v>
      </c>
      <c r="U26" s="24" t="s">
        <v>135</v>
      </c>
    </row>
    <row r="27" spans="1:21" x14ac:dyDescent="0.15">
      <c r="A27" s="6">
        <v>26</v>
      </c>
      <c r="B27" s="7" t="s">
        <v>184</v>
      </c>
      <c r="C27" s="7" t="s">
        <v>254</v>
      </c>
      <c r="D27" s="8" t="s">
        <v>144</v>
      </c>
      <c r="E27" s="6"/>
      <c r="F27" s="10">
        <v>2847.5</v>
      </c>
      <c r="G27" s="10">
        <v>85.43</v>
      </c>
      <c r="H27" s="10">
        <v>2762.07</v>
      </c>
      <c r="I27" s="8">
        <v>1</v>
      </c>
      <c r="J27" s="8" t="s">
        <v>145</v>
      </c>
      <c r="K27" s="8" t="s">
        <v>146</v>
      </c>
      <c r="L27" s="7" t="s">
        <v>147</v>
      </c>
      <c r="M27" s="6"/>
      <c r="N27" s="7" t="s">
        <v>255</v>
      </c>
      <c r="O27" s="7" t="s">
        <v>256</v>
      </c>
      <c r="P27" s="20">
        <v>42308</v>
      </c>
      <c r="Q27" s="6" t="s">
        <v>252</v>
      </c>
      <c r="R27" s="2" t="s">
        <v>132</v>
      </c>
      <c r="S27" s="4" t="s">
        <v>257</v>
      </c>
      <c r="T27" s="24" t="s">
        <v>134</v>
      </c>
      <c r="U27" s="24" t="s">
        <v>135</v>
      </c>
    </row>
    <row r="28" spans="1:21" x14ac:dyDescent="0.15">
      <c r="A28" s="6">
        <v>27</v>
      </c>
      <c r="B28" s="7" t="s">
        <v>184</v>
      </c>
      <c r="C28" s="7" t="s">
        <v>258</v>
      </c>
      <c r="D28" s="7" t="s">
        <v>259</v>
      </c>
      <c r="E28" s="6"/>
      <c r="F28" s="10">
        <v>4117.7299999999996</v>
      </c>
      <c r="G28" s="10">
        <v>123.53</v>
      </c>
      <c r="H28" s="10">
        <v>3994.2</v>
      </c>
      <c r="I28" s="10">
        <v>1</v>
      </c>
      <c r="J28" s="6" t="s">
        <v>153</v>
      </c>
      <c r="K28" s="8" t="s">
        <v>260</v>
      </c>
      <c r="L28" s="7" t="s">
        <v>261</v>
      </c>
      <c r="M28" s="6"/>
      <c r="N28" s="7" t="s">
        <v>262</v>
      </c>
      <c r="O28" s="7" t="s">
        <v>263</v>
      </c>
      <c r="P28" s="20">
        <v>42308</v>
      </c>
      <c r="Q28" s="6" t="s">
        <v>252</v>
      </c>
      <c r="R28" s="2" t="s">
        <v>132</v>
      </c>
      <c r="S28" s="4" t="s">
        <v>264</v>
      </c>
      <c r="T28" s="24" t="s">
        <v>134</v>
      </c>
      <c r="U28" s="24" t="s">
        <v>135</v>
      </c>
    </row>
    <row r="29" spans="1:21" x14ac:dyDescent="0.15">
      <c r="A29" s="6">
        <v>28</v>
      </c>
      <c r="B29" s="7" t="s">
        <v>184</v>
      </c>
      <c r="C29" s="7" t="s">
        <v>265</v>
      </c>
      <c r="D29" s="7" t="s">
        <v>266</v>
      </c>
      <c r="E29" s="6"/>
      <c r="F29" s="10">
        <v>162</v>
      </c>
      <c r="G29" s="10">
        <v>4.8600000000000003</v>
      </c>
      <c r="H29" s="10">
        <v>157.13999999999999</v>
      </c>
      <c r="I29" s="8">
        <v>1</v>
      </c>
      <c r="J29" s="8" t="s">
        <v>145</v>
      </c>
      <c r="K29" s="8" t="s">
        <v>146</v>
      </c>
      <c r="L29" s="7" t="s">
        <v>267</v>
      </c>
      <c r="M29" s="6"/>
      <c r="N29" s="7" t="s">
        <v>268</v>
      </c>
      <c r="O29" s="7" t="s">
        <v>269</v>
      </c>
      <c r="P29" s="20">
        <v>42308</v>
      </c>
      <c r="Q29" s="6" t="s">
        <v>252</v>
      </c>
      <c r="R29" s="2" t="s">
        <v>132</v>
      </c>
      <c r="S29" s="4" t="s">
        <v>270</v>
      </c>
      <c r="T29" s="24" t="s">
        <v>134</v>
      </c>
      <c r="U29" s="24" t="s">
        <v>135</v>
      </c>
    </row>
    <row r="30" spans="1:21" x14ac:dyDescent="0.15">
      <c r="A30" s="6">
        <v>29</v>
      </c>
      <c r="B30" s="7" t="s">
        <v>184</v>
      </c>
      <c r="C30" s="7" t="s">
        <v>271</v>
      </c>
      <c r="D30" s="7" t="s">
        <v>266</v>
      </c>
      <c r="E30" s="6"/>
      <c r="F30" s="10">
        <v>7406.62</v>
      </c>
      <c r="G30" s="10">
        <v>222.2</v>
      </c>
      <c r="H30" s="10">
        <v>7184.42</v>
      </c>
      <c r="I30" s="8">
        <v>1</v>
      </c>
      <c r="J30" s="8" t="s">
        <v>153</v>
      </c>
      <c r="K30" s="8" t="s">
        <v>146</v>
      </c>
      <c r="L30" s="7" t="s">
        <v>272</v>
      </c>
      <c r="M30" s="6"/>
      <c r="N30" s="7" t="s">
        <v>273</v>
      </c>
      <c r="O30" s="7" t="s">
        <v>274</v>
      </c>
      <c r="P30" s="20">
        <v>42122</v>
      </c>
      <c r="Q30" s="6" t="s">
        <v>252</v>
      </c>
      <c r="R30" s="2" t="s">
        <v>132</v>
      </c>
      <c r="S30" s="4" t="s">
        <v>275</v>
      </c>
      <c r="T30" s="24" t="s">
        <v>134</v>
      </c>
      <c r="U30" s="24" t="s">
        <v>135</v>
      </c>
    </row>
    <row r="31" spans="1:21" x14ac:dyDescent="0.15">
      <c r="A31" s="6">
        <v>30</v>
      </c>
      <c r="B31" s="7" t="s">
        <v>184</v>
      </c>
      <c r="C31" s="7" t="s">
        <v>276</v>
      </c>
      <c r="D31" s="7" t="s">
        <v>266</v>
      </c>
      <c r="E31" s="6"/>
      <c r="F31" s="10">
        <v>257.5</v>
      </c>
      <c r="G31" s="10">
        <v>7.73</v>
      </c>
      <c r="H31" s="10">
        <v>249.77</v>
      </c>
      <c r="I31" s="8">
        <v>1</v>
      </c>
      <c r="J31" s="8" t="s">
        <v>145</v>
      </c>
      <c r="K31" s="8" t="s">
        <v>146</v>
      </c>
      <c r="L31" s="7" t="s">
        <v>267</v>
      </c>
      <c r="M31" s="6"/>
      <c r="N31" s="7" t="s">
        <v>277</v>
      </c>
      <c r="O31" s="7" t="s">
        <v>278</v>
      </c>
      <c r="P31" s="20">
        <v>42308</v>
      </c>
      <c r="Q31" s="17" t="s">
        <v>150</v>
      </c>
      <c r="R31" s="2" t="s">
        <v>132</v>
      </c>
      <c r="S31" s="4" t="s">
        <v>279</v>
      </c>
      <c r="T31" s="24" t="s">
        <v>134</v>
      </c>
      <c r="U31" s="24" t="s">
        <v>135</v>
      </c>
    </row>
    <row r="32" spans="1:21" x14ac:dyDescent="0.15">
      <c r="A32" s="6">
        <v>31</v>
      </c>
      <c r="B32" s="7" t="s">
        <v>184</v>
      </c>
      <c r="C32" s="7" t="s">
        <v>280</v>
      </c>
      <c r="D32" s="7" t="s">
        <v>266</v>
      </c>
      <c r="E32" s="6"/>
      <c r="F32" s="10">
        <v>4618.59</v>
      </c>
      <c r="G32" s="10">
        <v>138.56</v>
      </c>
      <c r="H32" s="10">
        <v>4480.03</v>
      </c>
      <c r="I32" s="8">
        <v>1</v>
      </c>
      <c r="J32" s="8" t="s">
        <v>145</v>
      </c>
      <c r="K32" s="8" t="s">
        <v>146</v>
      </c>
      <c r="L32" s="7" t="s">
        <v>147</v>
      </c>
      <c r="M32" s="6"/>
      <c r="N32" s="7" t="s">
        <v>281</v>
      </c>
      <c r="O32" s="7" t="s">
        <v>282</v>
      </c>
      <c r="P32" s="20">
        <v>42308</v>
      </c>
      <c r="Q32" s="17" t="s">
        <v>150</v>
      </c>
      <c r="R32" s="2" t="s">
        <v>132</v>
      </c>
      <c r="S32" s="4" t="s">
        <v>283</v>
      </c>
      <c r="T32" s="24" t="s">
        <v>134</v>
      </c>
      <c r="U32" s="24" t="s">
        <v>135</v>
      </c>
    </row>
    <row r="33" spans="1:22" x14ac:dyDescent="0.15">
      <c r="A33" s="6">
        <v>32</v>
      </c>
      <c r="B33" s="7" t="s">
        <v>163</v>
      </c>
      <c r="C33" s="7" t="s">
        <v>284</v>
      </c>
      <c r="D33" s="7" t="s">
        <v>26</v>
      </c>
      <c r="E33" s="6"/>
      <c r="F33" s="10">
        <v>7233.91</v>
      </c>
      <c r="G33" s="10">
        <v>217.02</v>
      </c>
      <c r="H33" s="10">
        <v>7016.89</v>
      </c>
      <c r="I33" s="8">
        <v>1</v>
      </c>
      <c r="J33" s="8" t="s">
        <v>145</v>
      </c>
      <c r="K33" s="6"/>
      <c r="L33" s="7" t="s">
        <v>180</v>
      </c>
      <c r="M33" s="6"/>
      <c r="N33" s="7" t="s">
        <v>285</v>
      </c>
      <c r="O33" s="7" t="s">
        <v>286</v>
      </c>
      <c r="P33" s="19">
        <v>20151031</v>
      </c>
      <c r="Q33" s="6"/>
      <c r="R33" s="2" t="s">
        <v>132</v>
      </c>
      <c r="S33" s="4" t="s">
        <v>287</v>
      </c>
      <c r="T33" s="24" t="s">
        <v>134</v>
      </c>
      <c r="U33" s="24" t="s">
        <v>135</v>
      </c>
    </row>
    <row r="34" spans="1:22" x14ac:dyDescent="0.15">
      <c r="A34" s="6">
        <v>33</v>
      </c>
      <c r="B34" s="7" t="s">
        <v>163</v>
      </c>
      <c r="C34" s="7" t="s">
        <v>288</v>
      </c>
      <c r="D34" s="7" t="s">
        <v>34</v>
      </c>
      <c r="E34" s="6"/>
      <c r="F34" s="10">
        <v>4620.58</v>
      </c>
      <c r="G34" s="10">
        <v>138.62</v>
      </c>
      <c r="H34" s="10">
        <v>4481.96</v>
      </c>
      <c r="I34" s="8">
        <v>1</v>
      </c>
      <c r="J34" s="8" t="s">
        <v>145</v>
      </c>
      <c r="K34" s="6"/>
      <c r="L34" s="7" t="s">
        <v>289</v>
      </c>
      <c r="M34" s="6"/>
      <c r="N34" s="7" t="s">
        <v>290</v>
      </c>
      <c r="O34" s="7" t="s">
        <v>291</v>
      </c>
      <c r="P34" s="19">
        <v>20151031</v>
      </c>
      <c r="Q34" s="6"/>
      <c r="R34" s="2" t="s">
        <v>132</v>
      </c>
      <c r="S34" s="4" t="s">
        <v>292</v>
      </c>
      <c r="T34" s="24" t="s">
        <v>134</v>
      </c>
      <c r="U34" s="24" t="s">
        <v>135</v>
      </c>
    </row>
    <row r="35" spans="1:22" x14ac:dyDescent="0.15">
      <c r="A35" s="6">
        <v>34</v>
      </c>
      <c r="B35" s="7" t="s">
        <v>163</v>
      </c>
      <c r="C35" s="7" t="s">
        <v>293</v>
      </c>
      <c r="D35" s="8" t="s">
        <v>165</v>
      </c>
      <c r="E35" s="6"/>
      <c r="F35" s="10">
        <v>3352.64</v>
      </c>
      <c r="G35" s="10">
        <v>100.58</v>
      </c>
      <c r="H35" s="10">
        <v>3252.06</v>
      </c>
      <c r="I35" s="8">
        <v>1</v>
      </c>
      <c r="J35" s="8" t="s">
        <v>138</v>
      </c>
      <c r="K35" s="6"/>
      <c r="L35" s="7" t="s">
        <v>294</v>
      </c>
      <c r="M35" s="6"/>
      <c r="N35" s="7" t="s">
        <v>295</v>
      </c>
      <c r="O35" s="7" t="s">
        <v>296</v>
      </c>
      <c r="P35" s="19">
        <v>20160429</v>
      </c>
      <c r="Q35" s="6"/>
      <c r="R35" s="2" t="s">
        <v>132</v>
      </c>
      <c r="S35" s="4" t="s">
        <v>297</v>
      </c>
      <c r="T35" s="24" t="s">
        <v>134</v>
      </c>
      <c r="U35" s="24" t="s">
        <v>135</v>
      </c>
    </row>
    <row r="36" spans="1:22" x14ac:dyDescent="0.15">
      <c r="A36" s="6">
        <v>35</v>
      </c>
      <c r="B36" s="7" t="s">
        <v>163</v>
      </c>
      <c r="C36" s="7" t="s">
        <v>298</v>
      </c>
      <c r="D36" s="8" t="s">
        <v>165</v>
      </c>
      <c r="E36" s="6"/>
      <c r="F36" s="10">
        <v>3781.52</v>
      </c>
      <c r="G36" s="10">
        <v>113.45</v>
      </c>
      <c r="H36" s="10">
        <v>3668.07</v>
      </c>
      <c r="I36" s="8">
        <v>1</v>
      </c>
      <c r="J36" s="8" t="s">
        <v>138</v>
      </c>
      <c r="K36" s="6"/>
      <c r="L36" s="7" t="s">
        <v>166</v>
      </c>
      <c r="M36" s="6"/>
      <c r="N36" s="7" t="s">
        <v>299</v>
      </c>
      <c r="O36" s="7" t="s">
        <v>300</v>
      </c>
      <c r="P36" s="19">
        <v>20171019</v>
      </c>
      <c r="Q36" s="6"/>
      <c r="R36" s="2" t="s">
        <v>132</v>
      </c>
      <c r="S36" s="4" t="s">
        <v>301</v>
      </c>
      <c r="T36" s="24" t="s">
        <v>134</v>
      </c>
      <c r="U36" s="24" t="s">
        <v>135</v>
      </c>
    </row>
    <row r="37" spans="1:22" x14ac:dyDescent="0.15">
      <c r="A37" s="6">
        <v>36</v>
      </c>
      <c r="B37" s="7" t="s">
        <v>302</v>
      </c>
      <c r="C37" s="7" t="s">
        <v>303</v>
      </c>
      <c r="D37" s="7" t="s">
        <v>34</v>
      </c>
      <c r="E37" s="6"/>
      <c r="F37" s="10">
        <v>7039.56</v>
      </c>
      <c r="G37" s="10">
        <v>211.19000000000099</v>
      </c>
      <c r="H37" s="10">
        <v>6828.37</v>
      </c>
      <c r="I37" s="8">
        <v>1</v>
      </c>
      <c r="J37" s="8" t="s">
        <v>28</v>
      </c>
      <c r="K37" s="6"/>
      <c r="L37" s="7" t="s">
        <v>304</v>
      </c>
      <c r="M37" s="6"/>
      <c r="N37" s="7" t="s">
        <v>305</v>
      </c>
      <c r="O37" s="7" t="s">
        <v>306</v>
      </c>
      <c r="P37" s="19">
        <v>20151031</v>
      </c>
      <c r="Q37" s="6"/>
      <c r="R37" s="2" t="s">
        <v>132</v>
      </c>
      <c r="S37" s="4" t="s">
        <v>307</v>
      </c>
      <c r="T37" s="24" t="s">
        <v>134</v>
      </c>
      <c r="U37" s="24" t="s">
        <v>135</v>
      </c>
    </row>
    <row r="38" spans="1:22" x14ac:dyDescent="0.15">
      <c r="A38" s="6">
        <v>37</v>
      </c>
      <c r="B38" s="7" t="s">
        <v>184</v>
      </c>
      <c r="C38" s="7" t="s">
        <v>308</v>
      </c>
      <c r="D38" s="7" t="s">
        <v>266</v>
      </c>
      <c r="E38" s="6"/>
      <c r="F38" s="10">
        <v>5764.93</v>
      </c>
      <c r="G38" s="10">
        <v>172.95</v>
      </c>
      <c r="H38" s="10">
        <v>5591.98</v>
      </c>
      <c r="I38" s="8">
        <v>1</v>
      </c>
      <c r="J38" s="8" t="s">
        <v>153</v>
      </c>
      <c r="K38" s="8" t="s">
        <v>146</v>
      </c>
      <c r="L38" s="7" t="s">
        <v>309</v>
      </c>
      <c r="M38" s="6"/>
      <c r="N38" s="7" t="s">
        <v>310</v>
      </c>
      <c r="O38" s="7" t="s">
        <v>311</v>
      </c>
      <c r="P38" s="20">
        <v>42308</v>
      </c>
      <c r="Q38" s="17" t="s">
        <v>150</v>
      </c>
      <c r="R38" s="2" t="s">
        <v>132</v>
      </c>
      <c r="S38" s="4" t="s">
        <v>312</v>
      </c>
      <c r="T38" s="24" t="s">
        <v>134</v>
      </c>
      <c r="U38" s="24" t="s">
        <v>135</v>
      </c>
    </row>
    <row r="39" spans="1:22" x14ac:dyDescent="0.15">
      <c r="A39" s="6">
        <v>38</v>
      </c>
      <c r="B39" s="7" t="s">
        <v>163</v>
      </c>
      <c r="C39" s="7" t="s">
        <v>313</v>
      </c>
      <c r="D39" s="7" t="s">
        <v>266</v>
      </c>
      <c r="E39" s="6"/>
      <c r="F39" s="10">
        <v>1051.5999999999999</v>
      </c>
      <c r="G39" s="10">
        <v>31.55</v>
      </c>
      <c r="H39" s="10">
        <v>1020.05</v>
      </c>
      <c r="I39" s="8">
        <v>1</v>
      </c>
      <c r="J39" s="8" t="s">
        <v>145</v>
      </c>
      <c r="K39" s="8" t="s">
        <v>146</v>
      </c>
      <c r="L39" s="7" t="s">
        <v>267</v>
      </c>
      <c r="M39" s="6"/>
      <c r="N39" s="7" t="s">
        <v>314</v>
      </c>
      <c r="O39" s="7" t="s">
        <v>315</v>
      </c>
      <c r="P39" s="19">
        <v>20151031</v>
      </c>
      <c r="Q39" s="17" t="s">
        <v>150</v>
      </c>
      <c r="R39" s="2" t="s">
        <v>132</v>
      </c>
      <c r="S39" s="4" t="s">
        <v>316</v>
      </c>
      <c r="T39" s="24" t="s">
        <v>134</v>
      </c>
      <c r="U39" s="24" t="s">
        <v>135</v>
      </c>
    </row>
    <row r="40" spans="1:22" x14ac:dyDescent="0.15">
      <c r="A40" s="6">
        <v>39</v>
      </c>
      <c r="B40" s="7" t="s">
        <v>163</v>
      </c>
      <c r="C40" s="7" t="s">
        <v>317</v>
      </c>
      <c r="D40" s="7" t="s">
        <v>266</v>
      </c>
      <c r="E40" s="6"/>
      <c r="F40" s="10">
        <v>165</v>
      </c>
      <c r="G40" s="10">
        <v>4.95</v>
      </c>
      <c r="H40" s="10">
        <v>160.05000000000001</v>
      </c>
      <c r="I40" s="8">
        <v>1</v>
      </c>
      <c r="J40" s="8" t="s">
        <v>145</v>
      </c>
      <c r="K40" s="8" t="s">
        <v>146</v>
      </c>
      <c r="L40" s="7" t="s">
        <v>267</v>
      </c>
      <c r="M40" s="6"/>
      <c r="N40" s="7" t="s">
        <v>318</v>
      </c>
      <c r="O40" s="7" t="s">
        <v>319</v>
      </c>
      <c r="P40" s="19">
        <v>20151031</v>
      </c>
      <c r="Q40" s="17" t="s">
        <v>150</v>
      </c>
      <c r="R40" s="2" t="s">
        <v>132</v>
      </c>
      <c r="S40" s="4" t="s">
        <v>320</v>
      </c>
      <c r="T40" s="24" t="s">
        <v>134</v>
      </c>
      <c r="U40" s="24" t="s">
        <v>135</v>
      </c>
    </row>
    <row r="41" spans="1:22" x14ac:dyDescent="0.15">
      <c r="A41" s="6">
        <v>40</v>
      </c>
      <c r="B41" s="7" t="s">
        <v>136</v>
      </c>
      <c r="C41" s="7" t="s">
        <v>321</v>
      </c>
      <c r="D41" s="7" t="s">
        <v>266</v>
      </c>
      <c r="E41" s="6"/>
      <c r="F41" s="10">
        <v>1339</v>
      </c>
      <c r="G41" s="10">
        <v>40.17</v>
      </c>
      <c r="H41" s="10">
        <v>1298.83</v>
      </c>
      <c r="I41" s="8">
        <v>1</v>
      </c>
      <c r="J41" s="8" t="s">
        <v>145</v>
      </c>
      <c r="K41" s="8" t="s">
        <v>146</v>
      </c>
      <c r="L41" s="7" t="s">
        <v>322</v>
      </c>
      <c r="M41" s="6"/>
      <c r="N41" s="7" t="s">
        <v>323</v>
      </c>
      <c r="O41" s="7" t="s">
        <v>324</v>
      </c>
      <c r="P41" s="19">
        <v>20151031</v>
      </c>
      <c r="Q41" s="17" t="s">
        <v>150</v>
      </c>
      <c r="R41" s="2" t="s">
        <v>132</v>
      </c>
      <c r="S41" s="4" t="s">
        <v>325</v>
      </c>
      <c r="T41" s="24" t="s">
        <v>134</v>
      </c>
      <c r="U41" s="24" t="s">
        <v>135</v>
      </c>
    </row>
    <row r="42" spans="1:22" x14ac:dyDescent="0.15">
      <c r="A42" s="6">
        <v>41</v>
      </c>
      <c r="B42" s="7" t="s">
        <v>163</v>
      </c>
      <c r="C42" s="7" t="s">
        <v>326</v>
      </c>
      <c r="D42" s="7" t="s">
        <v>266</v>
      </c>
      <c r="E42" s="6"/>
      <c r="F42" s="10">
        <v>3886.4</v>
      </c>
      <c r="G42" s="10">
        <v>116.59</v>
      </c>
      <c r="H42" s="10">
        <v>3769.81</v>
      </c>
      <c r="I42" s="8">
        <v>1</v>
      </c>
      <c r="J42" s="8" t="s">
        <v>145</v>
      </c>
      <c r="K42" s="8" t="s">
        <v>146</v>
      </c>
      <c r="L42" s="7" t="s">
        <v>327</v>
      </c>
      <c r="M42" s="6"/>
      <c r="N42" s="7" t="s">
        <v>328</v>
      </c>
      <c r="O42" s="7" t="s">
        <v>329</v>
      </c>
      <c r="P42" s="19">
        <v>20151031</v>
      </c>
      <c r="Q42" s="17" t="s">
        <v>150</v>
      </c>
      <c r="R42" s="2" t="s">
        <v>132</v>
      </c>
      <c r="S42" s="4" t="s">
        <v>330</v>
      </c>
      <c r="T42" s="24" t="s">
        <v>134</v>
      </c>
      <c r="U42" s="24" t="s">
        <v>135</v>
      </c>
    </row>
    <row r="43" spans="1:22" x14ac:dyDescent="0.15">
      <c r="A43" s="6">
        <v>42</v>
      </c>
      <c r="B43" s="7" t="s">
        <v>163</v>
      </c>
      <c r="C43" s="7" t="s">
        <v>331</v>
      </c>
      <c r="D43" s="7" t="s">
        <v>266</v>
      </c>
      <c r="E43" s="6"/>
      <c r="F43" s="10">
        <v>6372.61</v>
      </c>
      <c r="G43" s="10">
        <v>191.18</v>
      </c>
      <c r="H43" s="10">
        <v>6181.43</v>
      </c>
      <c r="I43" s="8">
        <v>1</v>
      </c>
      <c r="J43" s="8" t="s">
        <v>153</v>
      </c>
      <c r="K43" s="8" t="s">
        <v>146</v>
      </c>
      <c r="L43" s="7" t="s">
        <v>245</v>
      </c>
      <c r="M43" s="6"/>
      <c r="N43" s="7" t="s">
        <v>328</v>
      </c>
      <c r="O43" s="7" t="s">
        <v>329</v>
      </c>
      <c r="P43" s="19">
        <v>20161027</v>
      </c>
      <c r="Q43" s="17" t="s">
        <v>150</v>
      </c>
      <c r="R43" s="2" t="s">
        <v>132</v>
      </c>
      <c r="S43" s="4" t="s">
        <v>332</v>
      </c>
      <c r="T43" s="24" t="s">
        <v>134</v>
      </c>
      <c r="U43" s="24" t="s">
        <v>135</v>
      </c>
    </row>
    <row r="44" spans="1:22" x14ac:dyDescent="0.15">
      <c r="A44" s="6">
        <v>43</v>
      </c>
      <c r="B44" s="7" t="s">
        <v>184</v>
      </c>
      <c r="C44" s="7" t="s">
        <v>333</v>
      </c>
      <c r="D44" s="7" t="s">
        <v>75</v>
      </c>
      <c r="E44" s="6"/>
      <c r="F44" s="10">
        <v>6375.63</v>
      </c>
      <c r="G44" s="10">
        <v>1222.02</v>
      </c>
      <c r="H44" s="10">
        <v>5153.6099999999997</v>
      </c>
      <c r="I44" s="8">
        <v>179</v>
      </c>
      <c r="J44" s="8" t="s">
        <v>128</v>
      </c>
      <c r="K44" s="21"/>
      <c r="L44" s="8" t="s">
        <v>129</v>
      </c>
      <c r="M44" s="6"/>
      <c r="N44" s="7" t="s">
        <v>334</v>
      </c>
      <c r="O44" s="7" t="s">
        <v>335</v>
      </c>
      <c r="P44" s="20">
        <v>42308</v>
      </c>
      <c r="Q44" s="6"/>
      <c r="R44" s="2" t="s">
        <v>132</v>
      </c>
      <c r="S44" s="4" t="s">
        <v>336</v>
      </c>
      <c r="T44" s="24" t="s">
        <v>134</v>
      </c>
      <c r="U44" s="24" t="s">
        <v>135</v>
      </c>
    </row>
    <row r="45" spans="1:22" x14ac:dyDescent="0.15">
      <c r="A45" s="6">
        <v>44</v>
      </c>
      <c r="B45" s="7" t="s">
        <v>184</v>
      </c>
      <c r="C45" s="7" t="s">
        <v>337</v>
      </c>
      <c r="D45" s="7" t="s">
        <v>75</v>
      </c>
      <c r="E45" s="6"/>
      <c r="F45" s="10">
        <v>3833.45</v>
      </c>
      <c r="G45" s="10">
        <v>734.73</v>
      </c>
      <c r="H45" s="10">
        <v>3098.72</v>
      </c>
      <c r="I45" s="8">
        <v>433</v>
      </c>
      <c r="J45" s="8" t="s">
        <v>128</v>
      </c>
      <c r="K45" s="21"/>
      <c r="L45" s="8" t="s">
        <v>129</v>
      </c>
      <c r="M45" s="6"/>
      <c r="N45" s="7" t="s">
        <v>229</v>
      </c>
      <c r="O45" s="7" t="s">
        <v>230</v>
      </c>
      <c r="P45" s="20">
        <v>42308</v>
      </c>
      <c r="Q45" s="6"/>
      <c r="R45" s="2" t="s">
        <v>132</v>
      </c>
      <c r="S45" s="4" t="s">
        <v>338</v>
      </c>
      <c r="T45" s="24" t="s">
        <v>134</v>
      </c>
      <c r="U45" s="24" t="s">
        <v>135</v>
      </c>
    </row>
    <row r="46" spans="1:22" x14ac:dyDescent="0.15">
      <c r="A46" s="6">
        <v>45</v>
      </c>
      <c r="B46" s="7" t="s">
        <v>184</v>
      </c>
      <c r="C46" s="7" t="s">
        <v>339</v>
      </c>
      <c r="D46" s="7" t="s">
        <v>75</v>
      </c>
      <c r="E46" s="6"/>
      <c r="F46" s="10">
        <v>5925.51</v>
      </c>
      <c r="G46" s="10">
        <v>2908.26</v>
      </c>
      <c r="H46" s="10">
        <v>3017.25</v>
      </c>
      <c r="I46" s="8">
        <v>275</v>
      </c>
      <c r="J46" s="8" t="s">
        <v>128</v>
      </c>
      <c r="K46" s="21"/>
      <c r="L46" s="8" t="s">
        <v>129</v>
      </c>
      <c r="M46" s="6"/>
      <c r="N46" s="7" t="s">
        <v>340</v>
      </c>
      <c r="O46" s="7" t="s">
        <v>341</v>
      </c>
      <c r="P46" s="20">
        <v>43409</v>
      </c>
      <c r="Q46" s="6"/>
      <c r="R46" s="2" t="s">
        <v>132</v>
      </c>
      <c r="S46" s="4" t="s">
        <v>342</v>
      </c>
      <c r="T46" s="24" t="s">
        <v>134</v>
      </c>
      <c r="U46" s="24" t="s">
        <v>135</v>
      </c>
    </row>
    <row r="47" spans="1:22" x14ac:dyDescent="0.15">
      <c r="A47" s="6">
        <v>46</v>
      </c>
      <c r="B47" s="7" t="s">
        <v>184</v>
      </c>
      <c r="C47" s="7" t="s">
        <v>343</v>
      </c>
      <c r="D47" s="7" t="s">
        <v>75</v>
      </c>
      <c r="E47" s="6"/>
      <c r="F47" s="10">
        <v>46235.99</v>
      </c>
      <c r="G47" s="10">
        <v>42354.78</v>
      </c>
      <c r="H47" s="10">
        <v>3881.21</v>
      </c>
      <c r="I47" s="8">
        <v>42</v>
      </c>
      <c r="J47" s="8" t="s">
        <v>128</v>
      </c>
      <c r="K47" s="21"/>
      <c r="L47" s="8" t="s">
        <v>129</v>
      </c>
      <c r="M47" s="6"/>
      <c r="N47" s="7" t="s">
        <v>344</v>
      </c>
      <c r="O47" s="7" t="s">
        <v>345</v>
      </c>
      <c r="P47" s="20">
        <v>44977</v>
      </c>
      <c r="Q47" s="6"/>
      <c r="R47" s="2" t="s">
        <v>132</v>
      </c>
      <c r="S47" s="4" t="s">
        <v>346</v>
      </c>
      <c r="T47" s="24" t="s">
        <v>134</v>
      </c>
      <c r="U47" s="24" t="s">
        <v>135</v>
      </c>
    </row>
    <row r="48" spans="1:22" ht="18" customHeight="1" x14ac:dyDescent="0.15">
      <c r="A48" s="6">
        <v>47</v>
      </c>
      <c r="B48" s="11" t="s">
        <v>347</v>
      </c>
      <c r="C48" s="12" t="s">
        <v>348</v>
      </c>
      <c r="D48" s="13" t="s">
        <v>349</v>
      </c>
      <c r="E48" s="14"/>
      <c r="F48" s="9">
        <v>3759.83</v>
      </c>
      <c r="G48" s="9">
        <v>112.79</v>
      </c>
      <c r="H48" s="9">
        <v>3647.04</v>
      </c>
      <c r="I48" s="8">
        <v>1</v>
      </c>
      <c r="J48" s="13" t="s">
        <v>153</v>
      </c>
      <c r="K48" s="13"/>
      <c r="L48" s="22" t="s">
        <v>350</v>
      </c>
      <c r="M48" s="13"/>
      <c r="N48" s="13" t="s">
        <v>351</v>
      </c>
      <c r="O48" s="13" t="s">
        <v>352</v>
      </c>
      <c r="P48" s="13">
        <v>20160630</v>
      </c>
      <c r="Q48" s="13"/>
      <c r="R48" s="25" t="s">
        <v>353</v>
      </c>
      <c r="S48" s="26" t="s">
        <v>354</v>
      </c>
      <c r="T48" s="27" t="s">
        <v>134</v>
      </c>
      <c r="U48" s="27" t="s">
        <v>135</v>
      </c>
      <c r="V48" s="25"/>
    </row>
    <row r="49" spans="1:22" ht="18" customHeight="1" x14ac:dyDescent="0.15">
      <c r="A49" s="6">
        <v>48</v>
      </c>
      <c r="B49" s="11" t="s">
        <v>136</v>
      </c>
      <c r="C49" s="12" t="s">
        <v>355</v>
      </c>
      <c r="D49" s="13" t="s">
        <v>349</v>
      </c>
      <c r="E49" s="14"/>
      <c r="F49" s="9">
        <v>4247.01</v>
      </c>
      <c r="G49" s="9">
        <v>127.41</v>
      </c>
      <c r="H49" s="9">
        <v>4119.6000000000004</v>
      </c>
      <c r="I49" s="8">
        <v>1</v>
      </c>
      <c r="J49" s="13" t="s">
        <v>153</v>
      </c>
      <c r="K49" s="13"/>
      <c r="L49" s="22" t="s">
        <v>356</v>
      </c>
      <c r="M49" s="13"/>
      <c r="N49" s="13" t="s">
        <v>351</v>
      </c>
      <c r="O49" s="13" t="s">
        <v>352</v>
      </c>
      <c r="P49" s="13">
        <v>20171230</v>
      </c>
      <c r="Q49" s="13"/>
      <c r="R49" s="25" t="s">
        <v>353</v>
      </c>
      <c r="S49" s="26" t="s">
        <v>354</v>
      </c>
      <c r="T49" s="27" t="s">
        <v>134</v>
      </c>
      <c r="U49" s="27" t="s">
        <v>135</v>
      </c>
      <c r="V49" s="25"/>
    </row>
    <row r="50" spans="1:22" ht="18" customHeight="1" x14ac:dyDescent="0.15">
      <c r="A50" s="6">
        <v>49</v>
      </c>
      <c r="B50" s="11" t="s">
        <v>136</v>
      </c>
      <c r="C50" s="12" t="s">
        <v>357</v>
      </c>
      <c r="D50" s="13" t="s">
        <v>190</v>
      </c>
      <c r="E50" s="14"/>
      <c r="F50" s="9">
        <v>2599.1799999999998</v>
      </c>
      <c r="G50" s="9">
        <v>953.35</v>
      </c>
      <c r="H50" s="9">
        <v>1645.83</v>
      </c>
      <c r="I50" s="8">
        <v>1</v>
      </c>
      <c r="J50" s="13" t="s">
        <v>138</v>
      </c>
      <c r="K50" s="13"/>
      <c r="L50" s="22" t="s">
        <v>166</v>
      </c>
      <c r="M50" s="13"/>
      <c r="N50" s="13" t="s">
        <v>358</v>
      </c>
      <c r="O50" s="13" t="s">
        <v>359</v>
      </c>
      <c r="P50" s="13">
        <v>20191108</v>
      </c>
      <c r="Q50" s="13"/>
      <c r="R50" s="25" t="s">
        <v>353</v>
      </c>
      <c r="S50" s="26" t="s">
        <v>354</v>
      </c>
      <c r="T50" s="27" t="s">
        <v>134</v>
      </c>
      <c r="U50" s="27" t="s">
        <v>135</v>
      </c>
      <c r="V50" s="25"/>
    </row>
    <row r="51" spans="1:22" ht="18" customHeight="1" x14ac:dyDescent="0.15">
      <c r="A51" s="6">
        <v>50</v>
      </c>
      <c r="B51" s="11" t="s">
        <v>347</v>
      </c>
      <c r="C51" s="12" t="s">
        <v>360</v>
      </c>
      <c r="D51" s="13" t="s">
        <v>361</v>
      </c>
      <c r="E51" s="14"/>
      <c r="F51" s="9">
        <v>1635.44</v>
      </c>
      <c r="G51" s="9">
        <v>423.65</v>
      </c>
      <c r="H51" s="9">
        <v>1211.79</v>
      </c>
      <c r="I51" s="8">
        <v>1</v>
      </c>
      <c r="J51" s="13" t="s">
        <v>145</v>
      </c>
      <c r="K51" s="13"/>
      <c r="L51" s="22" t="s">
        <v>362</v>
      </c>
      <c r="M51" s="13"/>
      <c r="N51" s="13" t="s">
        <v>363</v>
      </c>
      <c r="O51" s="13" t="s">
        <v>364</v>
      </c>
      <c r="P51" s="13">
        <v>20190110</v>
      </c>
      <c r="Q51" s="13"/>
      <c r="R51" s="25" t="s">
        <v>353</v>
      </c>
      <c r="S51" s="26" t="s">
        <v>354</v>
      </c>
      <c r="T51" s="27" t="s">
        <v>134</v>
      </c>
      <c r="U51" s="27" t="s">
        <v>135</v>
      </c>
      <c r="V51" s="25"/>
    </row>
    <row r="52" spans="1:22" ht="18" customHeight="1" x14ac:dyDescent="0.15">
      <c r="A52" s="6">
        <v>51</v>
      </c>
      <c r="B52" s="11" t="s">
        <v>136</v>
      </c>
      <c r="C52" s="12" t="s">
        <v>365</v>
      </c>
      <c r="D52" s="13" t="s">
        <v>366</v>
      </c>
      <c r="E52" s="14"/>
      <c r="F52" s="9">
        <v>3695.6</v>
      </c>
      <c r="G52" s="9">
        <v>110.87</v>
      </c>
      <c r="H52" s="9">
        <v>3584.73</v>
      </c>
      <c r="I52" s="8">
        <v>1</v>
      </c>
      <c r="J52" s="13" t="s">
        <v>153</v>
      </c>
      <c r="K52" s="13" t="s">
        <v>146</v>
      </c>
      <c r="L52" s="22" t="s">
        <v>245</v>
      </c>
      <c r="M52" s="13"/>
      <c r="N52" s="13" t="s">
        <v>367</v>
      </c>
      <c r="O52" s="13" t="s">
        <v>368</v>
      </c>
      <c r="P52" s="13">
        <v>20170817</v>
      </c>
      <c r="Q52" s="13" t="s">
        <v>44</v>
      </c>
      <c r="R52" s="25" t="s">
        <v>353</v>
      </c>
      <c r="S52" s="26" t="s">
        <v>354</v>
      </c>
      <c r="T52" s="27" t="s">
        <v>134</v>
      </c>
      <c r="U52" s="27" t="s">
        <v>135</v>
      </c>
      <c r="V52" s="25"/>
    </row>
    <row r="53" spans="1:22" ht="18" customHeight="1" x14ac:dyDescent="0.15">
      <c r="A53" s="6">
        <v>52</v>
      </c>
      <c r="B53" s="11" t="s">
        <v>136</v>
      </c>
      <c r="C53" s="12" t="s">
        <v>369</v>
      </c>
      <c r="D53" s="13" t="s">
        <v>370</v>
      </c>
      <c r="E53" s="14"/>
      <c r="F53" s="9">
        <v>4200.1099999999997</v>
      </c>
      <c r="G53" s="9">
        <v>126</v>
      </c>
      <c r="H53" s="9">
        <v>4074.11</v>
      </c>
      <c r="I53" s="8">
        <v>1</v>
      </c>
      <c r="J53" s="13" t="s">
        <v>153</v>
      </c>
      <c r="K53" s="13" t="s">
        <v>260</v>
      </c>
      <c r="L53" s="22" t="s">
        <v>371</v>
      </c>
      <c r="M53" s="13"/>
      <c r="N53" s="13" t="s">
        <v>372</v>
      </c>
      <c r="O53" s="13" t="s">
        <v>373</v>
      </c>
      <c r="P53" s="13">
        <v>20170527</v>
      </c>
      <c r="Q53" s="13" t="s">
        <v>374</v>
      </c>
      <c r="R53" s="25" t="s">
        <v>353</v>
      </c>
      <c r="S53" s="26" t="s">
        <v>354</v>
      </c>
      <c r="T53" s="27" t="s">
        <v>134</v>
      </c>
      <c r="U53" s="27" t="s">
        <v>135</v>
      </c>
      <c r="V53" s="25"/>
    </row>
    <row r="54" spans="1:22" ht="18" customHeight="1" x14ac:dyDescent="0.15">
      <c r="A54" s="6">
        <v>53</v>
      </c>
      <c r="B54" s="11" t="s">
        <v>136</v>
      </c>
      <c r="C54" s="12" t="s">
        <v>375</v>
      </c>
      <c r="D54" s="13" t="s">
        <v>376</v>
      </c>
      <c r="E54" s="14"/>
      <c r="F54" s="9">
        <v>7904.33</v>
      </c>
      <c r="G54" s="9">
        <v>3748.48</v>
      </c>
      <c r="H54" s="9">
        <v>4155.8500000000004</v>
      </c>
      <c r="I54" s="8">
        <v>1</v>
      </c>
      <c r="J54" s="13" t="s">
        <v>153</v>
      </c>
      <c r="K54" s="13"/>
      <c r="L54" s="22" t="s">
        <v>377</v>
      </c>
      <c r="M54" s="13"/>
      <c r="N54" s="13" t="s">
        <v>378</v>
      </c>
      <c r="O54" s="13" t="s">
        <v>379</v>
      </c>
      <c r="P54" s="13">
        <v>20200716</v>
      </c>
      <c r="Q54" s="13"/>
      <c r="R54" s="25" t="s">
        <v>353</v>
      </c>
      <c r="S54" s="26" t="s">
        <v>354</v>
      </c>
      <c r="T54" s="27" t="s">
        <v>134</v>
      </c>
      <c r="U54" s="27" t="s">
        <v>135</v>
      </c>
      <c r="V54" s="25"/>
    </row>
    <row r="55" spans="1:22" ht="18" customHeight="1" x14ac:dyDescent="0.15">
      <c r="A55" s="6">
        <v>54</v>
      </c>
      <c r="B55" s="11" t="s">
        <v>347</v>
      </c>
      <c r="C55" s="12" t="s">
        <v>380</v>
      </c>
      <c r="D55" s="13" t="s">
        <v>381</v>
      </c>
      <c r="E55" s="14"/>
      <c r="F55" s="9">
        <v>2599.88</v>
      </c>
      <c r="G55" s="9">
        <v>78</v>
      </c>
      <c r="H55" s="9">
        <v>2521.88</v>
      </c>
      <c r="I55" s="8">
        <v>1</v>
      </c>
      <c r="J55" s="13" t="s">
        <v>145</v>
      </c>
      <c r="K55" s="13"/>
      <c r="L55" s="22" t="s">
        <v>382</v>
      </c>
      <c r="M55" s="13"/>
      <c r="N55" s="13" t="s">
        <v>383</v>
      </c>
      <c r="O55" s="13" t="s">
        <v>384</v>
      </c>
      <c r="P55" s="13">
        <v>20170704</v>
      </c>
      <c r="Q55" s="13"/>
      <c r="R55" s="25" t="s">
        <v>353</v>
      </c>
      <c r="S55" s="26" t="s">
        <v>354</v>
      </c>
      <c r="T55" s="27" t="s">
        <v>134</v>
      </c>
      <c r="U55" s="27" t="s">
        <v>135</v>
      </c>
      <c r="V55" s="25"/>
    </row>
    <row r="56" spans="1:22" ht="18" customHeight="1" x14ac:dyDescent="0.15">
      <c r="A56" s="6">
        <v>55</v>
      </c>
      <c r="B56" s="11" t="s">
        <v>347</v>
      </c>
      <c r="C56" s="12" t="s">
        <v>385</v>
      </c>
      <c r="D56" s="13" t="s">
        <v>381</v>
      </c>
      <c r="E56" s="14"/>
      <c r="F56" s="9">
        <v>2599.88</v>
      </c>
      <c r="G56" s="9">
        <v>78</v>
      </c>
      <c r="H56" s="9">
        <v>2521.88</v>
      </c>
      <c r="I56" s="8">
        <v>1</v>
      </c>
      <c r="J56" s="13" t="s">
        <v>145</v>
      </c>
      <c r="K56" s="13"/>
      <c r="L56" s="22" t="s">
        <v>382</v>
      </c>
      <c r="M56" s="13"/>
      <c r="N56" s="13" t="s">
        <v>383</v>
      </c>
      <c r="O56" s="13" t="s">
        <v>384</v>
      </c>
      <c r="P56" s="13">
        <v>20170704</v>
      </c>
      <c r="Q56" s="13"/>
      <c r="R56" s="25" t="s">
        <v>353</v>
      </c>
      <c r="S56" s="26" t="s">
        <v>354</v>
      </c>
      <c r="T56" s="27" t="s">
        <v>134</v>
      </c>
      <c r="U56" s="27" t="s">
        <v>135</v>
      </c>
      <c r="V56" s="25"/>
    </row>
    <row r="57" spans="1:22" ht="18" customHeight="1" x14ac:dyDescent="0.15">
      <c r="A57" s="6">
        <v>56</v>
      </c>
      <c r="B57" s="11" t="s">
        <v>347</v>
      </c>
      <c r="C57" s="12" t="s">
        <v>386</v>
      </c>
      <c r="D57" s="13" t="s">
        <v>381</v>
      </c>
      <c r="E57" s="14"/>
      <c r="F57" s="9">
        <v>2599.87</v>
      </c>
      <c r="G57" s="9">
        <v>78</v>
      </c>
      <c r="H57" s="9">
        <v>2521.87</v>
      </c>
      <c r="I57" s="8">
        <v>1</v>
      </c>
      <c r="J57" s="13" t="s">
        <v>145</v>
      </c>
      <c r="K57" s="13"/>
      <c r="L57" s="22" t="s">
        <v>382</v>
      </c>
      <c r="M57" s="13"/>
      <c r="N57" s="13" t="s">
        <v>383</v>
      </c>
      <c r="O57" s="13" t="s">
        <v>384</v>
      </c>
      <c r="P57" s="13">
        <v>20170704</v>
      </c>
      <c r="Q57" s="13"/>
      <c r="R57" s="25" t="s">
        <v>353</v>
      </c>
      <c r="S57" s="26" t="s">
        <v>354</v>
      </c>
      <c r="T57" s="27" t="s">
        <v>134</v>
      </c>
      <c r="U57" s="27" t="s">
        <v>135</v>
      </c>
      <c r="V57" s="25"/>
    </row>
    <row r="58" spans="1:22" ht="18" customHeight="1" x14ac:dyDescent="0.15">
      <c r="A58" s="6">
        <v>57</v>
      </c>
      <c r="B58" s="11" t="s">
        <v>136</v>
      </c>
      <c r="C58" s="12" t="s">
        <v>387</v>
      </c>
      <c r="D58" s="13" t="s">
        <v>388</v>
      </c>
      <c r="E58" s="14"/>
      <c r="F58" s="9">
        <v>459.3</v>
      </c>
      <c r="G58" s="9">
        <v>258.95999999999998</v>
      </c>
      <c r="H58" s="9">
        <v>200.34</v>
      </c>
      <c r="I58" s="8">
        <v>1</v>
      </c>
      <c r="J58" s="13" t="s">
        <v>145</v>
      </c>
      <c r="K58" s="13"/>
      <c r="L58" s="22" t="s">
        <v>389</v>
      </c>
      <c r="M58" s="13"/>
      <c r="N58" s="13" t="s">
        <v>390</v>
      </c>
      <c r="O58" s="13" t="s">
        <v>391</v>
      </c>
      <c r="P58" s="13">
        <v>20190110</v>
      </c>
      <c r="Q58" s="13"/>
      <c r="R58" s="25" t="s">
        <v>392</v>
      </c>
      <c r="S58" s="26"/>
      <c r="T58" s="27" t="s">
        <v>134</v>
      </c>
      <c r="U58" s="27" t="s">
        <v>135</v>
      </c>
      <c r="V58" s="25"/>
    </row>
    <row r="59" spans="1:22" ht="18" customHeight="1" x14ac:dyDescent="0.15">
      <c r="A59" s="6">
        <v>58</v>
      </c>
      <c r="B59" s="11" t="s">
        <v>136</v>
      </c>
      <c r="C59" s="12" t="s">
        <v>393</v>
      </c>
      <c r="D59" s="13" t="s">
        <v>361</v>
      </c>
      <c r="E59" s="14"/>
      <c r="F59" s="9">
        <v>311.89</v>
      </c>
      <c r="G59" s="9">
        <v>85.05</v>
      </c>
      <c r="H59" s="9">
        <v>226.84</v>
      </c>
      <c r="I59" s="8">
        <v>1</v>
      </c>
      <c r="J59" s="13" t="s">
        <v>145</v>
      </c>
      <c r="K59" s="13"/>
      <c r="L59" s="22" t="s">
        <v>394</v>
      </c>
      <c r="M59" s="13"/>
      <c r="N59" s="13" t="s">
        <v>390</v>
      </c>
      <c r="O59" s="13" t="s">
        <v>391</v>
      </c>
      <c r="P59" s="13">
        <v>20190123</v>
      </c>
      <c r="Q59" s="13"/>
      <c r="R59" s="25" t="s">
        <v>392</v>
      </c>
      <c r="S59" s="26"/>
      <c r="T59" s="27" t="s">
        <v>134</v>
      </c>
      <c r="U59" s="27" t="s">
        <v>135</v>
      </c>
      <c r="V59" s="25"/>
    </row>
    <row r="60" spans="1:22" ht="18" customHeight="1" x14ac:dyDescent="0.15">
      <c r="A60" s="6">
        <v>59</v>
      </c>
      <c r="B60" s="11" t="s">
        <v>136</v>
      </c>
      <c r="C60" s="12" t="s">
        <v>395</v>
      </c>
      <c r="D60" s="13" t="s">
        <v>396</v>
      </c>
      <c r="E60" s="14"/>
      <c r="F60" s="9">
        <v>838.09</v>
      </c>
      <c r="G60" s="9">
        <v>284.69</v>
      </c>
      <c r="H60" s="9">
        <v>553.4</v>
      </c>
      <c r="I60" s="8">
        <v>1</v>
      </c>
      <c r="J60" s="13" t="s">
        <v>145</v>
      </c>
      <c r="K60" s="13"/>
      <c r="L60" s="22" t="s">
        <v>48</v>
      </c>
      <c r="M60" s="13"/>
      <c r="N60" s="13" t="s">
        <v>390</v>
      </c>
      <c r="O60" s="13" t="s">
        <v>391</v>
      </c>
      <c r="P60" s="13">
        <v>20190625</v>
      </c>
      <c r="Q60" s="13"/>
      <c r="R60" s="25" t="s">
        <v>392</v>
      </c>
      <c r="S60" s="26"/>
      <c r="T60" s="27" t="s">
        <v>134</v>
      </c>
      <c r="U60" s="27" t="s">
        <v>135</v>
      </c>
      <c r="V60" s="25"/>
    </row>
    <row r="61" spans="1:22" ht="18" customHeight="1" x14ac:dyDescent="0.15">
      <c r="A61" s="6">
        <v>60</v>
      </c>
      <c r="B61" s="11" t="s">
        <v>136</v>
      </c>
      <c r="C61" s="12" t="s">
        <v>397</v>
      </c>
      <c r="D61" s="13" t="s">
        <v>388</v>
      </c>
      <c r="E61" s="14"/>
      <c r="F61" s="9">
        <v>467.84</v>
      </c>
      <c r="G61" s="9">
        <v>293.72000000000003</v>
      </c>
      <c r="H61" s="9">
        <v>174.12</v>
      </c>
      <c r="I61" s="8">
        <v>1</v>
      </c>
      <c r="J61" s="13" t="s">
        <v>145</v>
      </c>
      <c r="K61" s="13"/>
      <c r="L61" s="22" t="s">
        <v>398</v>
      </c>
      <c r="M61" s="13"/>
      <c r="N61" s="13" t="s">
        <v>399</v>
      </c>
      <c r="O61" s="13" t="s">
        <v>400</v>
      </c>
      <c r="P61" s="13">
        <v>20190925</v>
      </c>
      <c r="Q61" s="13"/>
      <c r="R61" s="25" t="s">
        <v>392</v>
      </c>
      <c r="S61" s="26"/>
      <c r="T61" s="27" t="s">
        <v>134</v>
      </c>
      <c r="U61" s="27" t="s">
        <v>135</v>
      </c>
      <c r="V61" s="25"/>
    </row>
    <row r="62" spans="1:22" ht="18" customHeight="1" x14ac:dyDescent="0.15">
      <c r="A62" s="6">
        <v>61</v>
      </c>
      <c r="B62" s="11" t="s">
        <v>136</v>
      </c>
      <c r="C62" s="12" t="s">
        <v>401</v>
      </c>
      <c r="D62" s="13" t="s">
        <v>396</v>
      </c>
      <c r="E62" s="14"/>
      <c r="F62" s="9">
        <v>638</v>
      </c>
      <c r="G62" s="9">
        <v>259.8</v>
      </c>
      <c r="H62" s="9">
        <v>378.2</v>
      </c>
      <c r="I62" s="8">
        <v>1</v>
      </c>
      <c r="J62" s="13" t="s">
        <v>145</v>
      </c>
      <c r="K62" s="13"/>
      <c r="L62" s="22" t="s">
        <v>402</v>
      </c>
      <c r="M62" s="13"/>
      <c r="N62" s="13" t="s">
        <v>399</v>
      </c>
      <c r="O62" s="13" t="s">
        <v>400</v>
      </c>
      <c r="P62" s="13">
        <v>20191120</v>
      </c>
      <c r="Q62" s="13"/>
      <c r="R62" s="25" t="s">
        <v>392</v>
      </c>
      <c r="S62" s="26"/>
      <c r="T62" s="27" t="s">
        <v>134</v>
      </c>
      <c r="U62" s="27" t="s">
        <v>135</v>
      </c>
      <c r="V62" s="25"/>
    </row>
    <row r="63" spans="1:22" ht="18" customHeight="1" x14ac:dyDescent="0.15">
      <c r="A63" s="6">
        <v>62</v>
      </c>
      <c r="B63" s="11" t="s">
        <v>136</v>
      </c>
      <c r="C63" s="12" t="s">
        <v>403</v>
      </c>
      <c r="D63" s="13" t="s">
        <v>404</v>
      </c>
      <c r="E63" s="14"/>
      <c r="F63" s="9">
        <v>3456.53</v>
      </c>
      <c r="G63" s="9">
        <v>103.7</v>
      </c>
      <c r="H63" s="9">
        <v>3352.83</v>
      </c>
      <c r="I63" s="8">
        <v>1</v>
      </c>
      <c r="J63" s="13" t="s">
        <v>145</v>
      </c>
      <c r="K63" s="13"/>
      <c r="L63" s="22" t="s">
        <v>180</v>
      </c>
      <c r="M63" s="13"/>
      <c r="N63" s="13" t="s">
        <v>405</v>
      </c>
      <c r="O63" s="13" t="s">
        <v>406</v>
      </c>
      <c r="P63" s="13">
        <v>20151031</v>
      </c>
      <c r="Q63" s="13"/>
      <c r="R63" s="25" t="s">
        <v>353</v>
      </c>
      <c r="S63" s="25" t="s">
        <v>407</v>
      </c>
      <c r="T63" s="27" t="s">
        <v>134</v>
      </c>
      <c r="U63" s="27" t="s">
        <v>135</v>
      </c>
      <c r="V63" s="27" t="s">
        <v>408</v>
      </c>
    </row>
    <row r="64" spans="1:22" ht="18" customHeight="1" x14ac:dyDescent="0.15">
      <c r="A64" s="6">
        <v>63</v>
      </c>
      <c r="B64" s="11" t="s">
        <v>409</v>
      </c>
      <c r="C64" s="12" t="s">
        <v>410</v>
      </c>
      <c r="D64" s="13" t="s">
        <v>411</v>
      </c>
      <c r="E64" s="14"/>
      <c r="F64" s="9">
        <v>994.75</v>
      </c>
      <c r="G64" s="9">
        <v>29.84</v>
      </c>
      <c r="H64" s="9">
        <v>964.91</v>
      </c>
      <c r="I64" s="8">
        <v>1</v>
      </c>
      <c r="J64" s="13" t="s">
        <v>145</v>
      </c>
      <c r="K64" s="13"/>
      <c r="L64" s="22" t="s">
        <v>412</v>
      </c>
      <c r="M64" s="13"/>
      <c r="N64" s="13" t="s">
        <v>405</v>
      </c>
      <c r="O64" s="13" t="s">
        <v>406</v>
      </c>
      <c r="P64" s="13">
        <v>20151031</v>
      </c>
      <c r="Q64" s="13"/>
      <c r="R64" s="25" t="s">
        <v>353</v>
      </c>
      <c r="S64" s="25" t="s">
        <v>413</v>
      </c>
      <c r="T64" s="27" t="s">
        <v>134</v>
      </c>
      <c r="U64" s="27" t="s">
        <v>135</v>
      </c>
      <c r="V64" s="27" t="s">
        <v>408</v>
      </c>
    </row>
    <row r="65" spans="1:22" ht="18" customHeight="1" x14ac:dyDescent="0.15">
      <c r="A65" s="6">
        <v>64</v>
      </c>
      <c r="B65" s="11" t="s">
        <v>414</v>
      </c>
      <c r="C65" s="12" t="s">
        <v>415</v>
      </c>
      <c r="D65" s="13" t="s">
        <v>416</v>
      </c>
      <c r="E65" s="14"/>
      <c r="F65" s="9">
        <v>1986.26</v>
      </c>
      <c r="G65" s="9">
        <v>59.59</v>
      </c>
      <c r="H65" s="9">
        <v>1926.67</v>
      </c>
      <c r="I65" s="8">
        <v>1</v>
      </c>
      <c r="J65" s="13" t="s">
        <v>145</v>
      </c>
      <c r="K65" s="13"/>
      <c r="L65" s="22" t="s">
        <v>417</v>
      </c>
      <c r="M65" s="13"/>
      <c r="N65" s="13" t="s">
        <v>405</v>
      </c>
      <c r="O65" s="13" t="s">
        <v>406</v>
      </c>
      <c r="P65" s="13">
        <v>20151031</v>
      </c>
      <c r="Q65" s="13"/>
      <c r="R65" s="25" t="s">
        <v>353</v>
      </c>
      <c r="S65" s="25" t="s">
        <v>418</v>
      </c>
      <c r="T65" s="27" t="s">
        <v>134</v>
      </c>
      <c r="U65" s="27" t="s">
        <v>135</v>
      </c>
      <c r="V65" s="27" t="s">
        <v>408</v>
      </c>
    </row>
    <row r="66" spans="1:22" ht="18" customHeight="1" x14ac:dyDescent="0.15">
      <c r="A66" s="6">
        <v>65</v>
      </c>
      <c r="B66" s="11" t="s">
        <v>419</v>
      </c>
      <c r="C66" s="12" t="s">
        <v>420</v>
      </c>
      <c r="D66" s="13" t="s">
        <v>421</v>
      </c>
      <c r="E66" s="14"/>
      <c r="F66" s="9">
        <v>634</v>
      </c>
      <c r="G66" s="9">
        <v>517.03</v>
      </c>
      <c r="H66" s="9">
        <v>116.97</v>
      </c>
      <c r="I66" s="8">
        <v>1</v>
      </c>
      <c r="J66" s="13" t="s">
        <v>145</v>
      </c>
      <c r="K66" s="13"/>
      <c r="L66" s="22" t="s">
        <v>422</v>
      </c>
      <c r="M66" s="13"/>
      <c r="N66" s="13" t="s">
        <v>405</v>
      </c>
      <c r="O66" s="13" t="s">
        <v>406</v>
      </c>
      <c r="P66" s="13">
        <v>20181009</v>
      </c>
      <c r="Q66" s="13"/>
      <c r="R66" s="25" t="s">
        <v>353</v>
      </c>
      <c r="S66" s="25" t="s">
        <v>423</v>
      </c>
      <c r="T66" s="27" t="s">
        <v>134</v>
      </c>
      <c r="U66" s="27" t="s">
        <v>135</v>
      </c>
      <c r="V66" s="27" t="s">
        <v>408</v>
      </c>
    </row>
    <row r="67" spans="1:22" ht="18" customHeight="1" x14ac:dyDescent="0.15">
      <c r="A67" s="6">
        <v>66</v>
      </c>
      <c r="B67" s="11" t="s">
        <v>424</v>
      </c>
      <c r="C67" s="12" t="s">
        <v>425</v>
      </c>
      <c r="D67" s="13" t="s">
        <v>404</v>
      </c>
      <c r="E67" s="14"/>
      <c r="F67" s="9">
        <v>4382.3</v>
      </c>
      <c r="G67" s="9">
        <v>131.47</v>
      </c>
      <c r="H67" s="9">
        <v>4250.83</v>
      </c>
      <c r="I67" s="8">
        <v>1</v>
      </c>
      <c r="J67" s="13" t="s">
        <v>426</v>
      </c>
      <c r="K67" s="13"/>
      <c r="L67" s="22" t="s">
        <v>404</v>
      </c>
      <c r="M67" s="13"/>
      <c r="N67" s="13" t="s">
        <v>427</v>
      </c>
      <c r="O67" s="13" t="s">
        <v>428</v>
      </c>
      <c r="P67" s="13">
        <v>20151031</v>
      </c>
      <c r="Q67" s="13"/>
      <c r="R67" s="25" t="s">
        <v>353</v>
      </c>
      <c r="S67" s="25" t="s">
        <v>429</v>
      </c>
      <c r="T67" s="27" t="s">
        <v>134</v>
      </c>
      <c r="U67" s="27" t="s">
        <v>135</v>
      </c>
      <c r="V67" s="27" t="s">
        <v>408</v>
      </c>
    </row>
    <row r="68" spans="1:22" ht="18" customHeight="1" x14ac:dyDescent="0.15">
      <c r="A68" s="6">
        <v>67</v>
      </c>
      <c r="B68" s="11" t="s">
        <v>430</v>
      </c>
      <c r="C68" s="12" t="s">
        <v>431</v>
      </c>
      <c r="D68" s="13" t="s">
        <v>411</v>
      </c>
      <c r="E68" s="14"/>
      <c r="F68" s="9">
        <v>962.35</v>
      </c>
      <c r="G68" s="9">
        <v>28.87</v>
      </c>
      <c r="H68" s="9">
        <v>933.48</v>
      </c>
      <c r="I68" s="8">
        <v>1</v>
      </c>
      <c r="J68" s="13" t="s">
        <v>145</v>
      </c>
      <c r="K68" s="13"/>
      <c r="L68" s="22" t="s">
        <v>432</v>
      </c>
      <c r="M68" s="13"/>
      <c r="N68" s="13" t="s">
        <v>427</v>
      </c>
      <c r="O68" s="13" t="s">
        <v>428</v>
      </c>
      <c r="P68" s="13">
        <v>20151031</v>
      </c>
      <c r="Q68" s="13"/>
      <c r="R68" s="25" t="s">
        <v>353</v>
      </c>
      <c r="S68" s="25" t="s">
        <v>433</v>
      </c>
      <c r="T68" s="27" t="s">
        <v>134</v>
      </c>
      <c r="U68" s="27" t="s">
        <v>135</v>
      </c>
      <c r="V68" s="27" t="s">
        <v>408</v>
      </c>
    </row>
    <row r="69" spans="1:22" ht="18" customHeight="1" x14ac:dyDescent="0.15">
      <c r="A69" s="6">
        <v>68</v>
      </c>
      <c r="B69" s="11" t="s">
        <v>126</v>
      </c>
      <c r="C69" s="12" t="s">
        <v>434</v>
      </c>
      <c r="D69" s="13" t="s">
        <v>421</v>
      </c>
      <c r="E69" s="14"/>
      <c r="F69" s="9">
        <v>468.31</v>
      </c>
      <c r="G69" s="9">
        <v>385.22</v>
      </c>
      <c r="H69" s="9">
        <v>83.09</v>
      </c>
      <c r="I69" s="8">
        <v>1</v>
      </c>
      <c r="J69" s="13" t="s">
        <v>145</v>
      </c>
      <c r="K69" s="13"/>
      <c r="L69" s="22" t="s">
        <v>435</v>
      </c>
      <c r="M69" s="13"/>
      <c r="N69" s="13" t="s">
        <v>427</v>
      </c>
      <c r="O69" s="13" t="s">
        <v>428</v>
      </c>
      <c r="P69" s="13">
        <v>20181204</v>
      </c>
      <c r="Q69" s="13"/>
      <c r="R69" s="25" t="s">
        <v>353</v>
      </c>
      <c r="S69" s="25" t="s">
        <v>436</v>
      </c>
      <c r="T69" s="27" t="s">
        <v>134</v>
      </c>
      <c r="U69" s="27" t="s">
        <v>135</v>
      </c>
      <c r="V69" s="27" t="s">
        <v>408</v>
      </c>
    </row>
    <row r="70" spans="1:22" ht="18" customHeight="1" x14ac:dyDescent="0.15">
      <c r="A70" s="6">
        <v>69</v>
      </c>
      <c r="B70" s="11" t="s">
        <v>437</v>
      </c>
      <c r="C70" s="12" t="s">
        <v>438</v>
      </c>
      <c r="D70" s="13" t="s">
        <v>361</v>
      </c>
      <c r="E70" s="14"/>
      <c r="F70" s="9">
        <v>286</v>
      </c>
      <c r="G70" s="9">
        <v>109.85</v>
      </c>
      <c r="H70" s="9">
        <v>176.15</v>
      </c>
      <c r="I70" s="8">
        <v>1</v>
      </c>
      <c r="J70" s="13" t="s">
        <v>145</v>
      </c>
      <c r="K70" s="13"/>
      <c r="L70" s="22" t="s">
        <v>439</v>
      </c>
      <c r="M70" s="13"/>
      <c r="N70" s="13" t="s">
        <v>427</v>
      </c>
      <c r="O70" s="13" t="s">
        <v>428</v>
      </c>
      <c r="P70" s="13">
        <v>20190924</v>
      </c>
      <c r="Q70" s="13"/>
      <c r="R70" s="25" t="s">
        <v>353</v>
      </c>
      <c r="S70" s="25" t="s">
        <v>440</v>
      </c>
      <c r="T70" s="27" t="s">
        <v>134</v>
      </c>
      <c r="U70" s="27" t="s">
        <v>135</v>
      </c>
      <c r="V70" s="27" t="s">
        <v>408</v>
      </c>
    </row>
    <row r="71" spans="1:22" ht="18" customHeight="1" x14ac:dyDescent="0.15">
      <c r="A71" s="6">
        <v>70</v>
      </c>
      <c r="B71" s="11" t="s">
        <v>184</v>
      </c>
      <c r="C71" s="12" t="s">
        <v>441</v>
      </c>
      <c r="D71" s="13" t="s">
        <v>404</v>
      </c>
      <c r="E71" s="14"/>
      <c r="F71" s="9">
        <v>3073.82</v>
      </c>
      <c r="G71" s="9">
        <v>92.21</v>
      </c>
      <c r="H71" s="9">
        <v>2981.61</v>
      </c>
      <c r="I71" s="8">
        <v>1</v>
      </c>
      <c r="J71" s="13" t="s">
        <v>426</v>
      </c>
      <c r="K71" s="13"/>
      <c r="L71" s="22" t="s">
        <v>442</v>
      </c>
      <c r="M71" s="13"/>
      <c r="N71" s="13" t="s">
        <v>443</v>
      </c>
      <c r="O71" s="13" t="s">
        <v>444</v>
      </c>
      <c r="P71" s="13">
        <v>20151031</v>
      </c>
      <c r="Q71" s="13"/>
      <c r="R71" s="25" t="s">
        <v>353</v>
      </c>
      <c r="S71" s="25" t="s">
        <v>445</v>
      </c>
      <c r="T71" s="27" t="s">
        <v>134</v>
      </c>
      <c r="U71" s="27" t="s">
        <v>135</v>
      </c>
      <c r="V71" s="27" t="s">
        <v>408</v>
      </c>
    </row>
    <row r="72" spans="1:22" ht="18" customHeight="1" x14ac:dyDescent="0.15">
      <c r="A72" s="6">
        <v>71</v>
      </c>
      <c r="B72" s="11" t="s">
        <v>446</v>
      </c>
      <c r="C72" s="12" t="s">
        <v>447</v>
      </c>
      <c r="D72" s="13" t="s">
        <v>411</v>
      </c>
      <c r="E72" s="14"/>
      <c r="F72" s="9">
        <v>12114.94</v>
      </c>
      <c r="G72" s="9">
        <v>363.45</v>
      </c>
      <c r="H72" s="9">
        <v>11751.49</v>
      </c>
      <c r="I72" s="8">
        <v>1</v>
      </c>
      <c r="J72" s="13" t="s">
        <v>145</v>
      </c>
      <c r="K72" s="13"/>
      <c r="L72" s="22" t="s">
        <v>432</v>
      </c>
      <c r="M72" s="13"/>
      <c r="N72" s="13" t="s">
        <v>443</v>
      </c>
      <c r="O72" s="13" t="s">
        <v>444</v>
      </c>
      <c r="P72" s="13">
        <v>20151031</v>
      </c>
      <c r="Q72" s="13"/>
      <c r="R72" s="25" t="s">
        <v>353</v>
      </c>
      <c r="S72" s="25" t="s">
        <v>448</v>
      </c>
      <c r="T72" s="27" t="s">
        <v>134</v>
      </c>
      <c r="U72" s="27" t="s">
        <v>135</v>
      </c>
      <c r="V72" s="27" t="s">
        <v>408</v>
      </c>
    </row>
    <row r="73" spans="1:22" ht="18" customHeight="1" x14ac:dyDescent="0.15">
      <c r="A73" s="6">
        <v>72</v>
      </c>
      <c r="B73" s="11" t="s">
        <v>449</v>
      </c>
      <c r="C73" s="12" t="s">
        <v>450</v>
      </c>
      <c r="D73" s="13" t="s">
        <v>366</v>
      </c>
      <c r="E73" s="14"/>
      <c r="F73" s="9">
        <v>5532.04</v>
      </c>
      <c r="G73" s="9">
        <v>165.96</v>
      </c>
      <c r="H73" s="9">
        <v>5366.08</v>
      </c>
      <c r="I73" s="8">
        <v>1</v>
      </c>
      <c r="J73" s="13" t="s">
        <v>153</v>
      </c>
      <c r="K73" s="13" t="s">
        <v>146</v>
      </c>
      <c r="L73" s="22" t="s">
        <v>245</v>
      </c>
      <c r="M73" s="13"/>
      <c r="N73" s="13" t="s">
        <v>443</v>
      </c>
      <c r="O73" s="13" t="s">
        <v>444</v>
      </c>
      <c r="P73" s="13">
        <v>20170819</v>
      </c>
      <c r="Q73" s="13" t="s">
        <v>24</v>
      </c>
      <c r="R73" s="25" t="s">
        <v>353</v>
      </c>
      <c r="S73" s="25" t="s">
        <v>451</v>
      </c>
      <c r="T73" s="27" t="s">
        <v>134</v>
      </c>
      <c r="U73" s="27" t="s">
        <v>135</v>
      </c>
      <c r="V73" s="27" t="s">
        <v>408</v>
      </c>
    </row>
    <row r="74" spans="1:22" ht="18" customHeight="1" x14ac:dyDescent="0.15">
      <c r="A74" s="6">
        <v>73</v>
      </c>
      <c r="B74" s="11" t="s">
        <v>452</v>
      </c>
      <c r="C74" s="12" t="s">
        <v>453</v>
      </c>
      <c r="D74" s="13" t="s">
        <v>361</v>
      </c>
      <c r="E74" s="14"/>
      <c r="F74" s="9">
        <v>292.19</v>
      </c>
      <c r="G74" s="9">
        <v>95.34</v>
      </c>
      <c r="H74" s="9">
        <v>196.85</v>
      </c>
      <c r="I74" s="8">
        <v>1</v>
      </c>
      <c r="J74" s="13" t="s">
        <v>145</v>
      </c>
      <c r="K74" s="13"/>
      <c r="L74" s="22" t="s">
        <v>439</v>
      </c>
      <c r="M74" s="13"/>
      <c r="N74" s="13" t="s">
        <v>443</v>
      </c>
      <c r="O74" s="13" t="s">
        <v>444</v>
      </c>
      <c r="P74" s="13">
        <v>20190924</v>
      </c>
      <c r="Q74" s="13"/>
      <c r="R74" s="25" t="s">
        <v>353</v>
      </c>
      <c r="S74" s="25" t="s">
        <v>454</v>
      </c>
      <c r="T74" s="27" t="s">
        <v>134</v>
      </c>
      <c r="U74" s="27" t="s">
        <v>135</v>
      </c>
      <c r="V74" s="27" t="s">
        <v>408</v>
      </c>
    </row>
    <row r="75" spans="1:22" ht="18" customHeight="1" x14ac:dyDescent="0.15">
      <c r="A75" s="6">
        <v>74</v>
      </c>
      <c r="B75" s="11" t="s">
        <v>455</v>
      </c>
      <c r="C75" s="12" t="s">
        <v>456</v>
      </c>
      <c r="D75" s="13" t="s">
        <v>457</v>
      </c>
      <c r="E75" s="14"/>
      <c r="F75" s="9">
        <v>457.25</v>
      </c>
      <c r="G75" s="9">
        <v>381.77</v>
      </c>
      <c r="H75" s="9">
        <v>75.48</v>
      </c>
      <c r="I75" s="8">
        <v>1</v>
      </c>
      <c r="J75" s="13" t="s">
        <v>145</v>
      </c>
      <c r="K75" s="13"/>
      <c r="L75" s="22" t="s">
        <v>458</v>
      </c>
      <c r="M75" s="13"/>
      <c r="N75" s="13" t="s">
        <v>443</v>
      </c>
      <c r="O75" s="13" t="s">
        <v>444</v>
      </c>
      <c r="P75" s="13">
        <v>20190403</v>
      </c>
      <c r="Q75" s="13"/>
      <c r="R75" s="25" t="s">
        <v>353</v>
      </c>
      <c r="S75" s="25" t="s">
        <v>459</v>
      </c>
      <c r="T75" s="27" t="s">
        <v>134</v>
      </c>
      <c r="U75" s="27" t="s">
        <v>135</v>
      </c>
      <c r="V75" s="27" t="s">
        <v>408</v>
      </c>
    </row>
    <row r="76" spans="1:22" ht="18" customHeight="1" x14ac:dyDescent="0.15">
      <c r="A76" s="6">
        <v>75</v>
      </c>
      <c r="B76" s="11" t="s">
        <v>460</v>
      </c>
      <c r="C76" s="12" t="s">
        <v>461</v>
      </c>
      <c r="D76" s="13" t="s">
        <v>361</v>
      </c>
      <c r="E76" s="14"/>
      <c r="F76" s="9">
        <v>366.48</v>
      </c>
      <c r="G76" s="9">
        <v>168.91</v>
      </c>
      <c r="H76" s="9">
        <v>197.57</v>
      </c>
      <c r="I76" s="8">
        <v>1</v>
      </c>
      <c r="J76" s="13" t="s">
        <v>145</v>
      </c>
      <c r="K76" s="13"/>
      <c r="L76" s="22" t="s">
        <v>394</v>
      </c>
      <c r="M76" s="13"/>
      <c r="N76" s="13" t="s">
        <v>443</v>
      </c>
      <c r="O76" s="13" t="s">
        <v>444</v>
      </c>
      <c r="P76" s="13">
        <v>20200326</v>
      </c>
      <c r="Q76" s="13"/>
      <c r="R76" s="25" t="s">
        <v>353</v>
      </c>
      <c r="S76" s="25" t="s">
        <v>462</v>
      </c>
      <c r="T76" s="27" t="s">
        <v>134</v>
      </c>
      <c r="U76" s="27" t="s">
        <v>135</v>
      </c>
      <c r="V76" s="27" t="s">
        <v>408</v>
      </c>
    </row>
    <row r="77" spans="1:22" ht="18" customHeight="1" x14ac:dyDescent="0.15">
      <c r="A77" s="6">
        <v>76</v>
      </c>
      <c r="B77" s="11" t="s">
        <v>463</v>
      </c>
      <c r="C77" s="12" t="s">
        <v>464</v>
      </c>
      <c r="D77" s="13" t="s">
        <v>388</v>
      </c>
      <c r="E77" s="14"/>
      <c r="F77" s="9">
        <v>459.3</v>
      </c>
      <c r="G77" s="9">
        <v>258.95999999999998</v>
      </c>
      <c r="H77" s="9">
        <v>200.34</v>
      </c>
      <c r="I77" s="8">
        <v>1</v>
      </c>
      <c r="J77" s="13" t="s">
        <v>145</v>
      </c>
      <c r="K77" s="13"/>
      <c r="L77" s="22" t="s">
        <v>465</v>
      </c>
      <c r="M77" s="13"/>
      <c r="N77" s="13" t="s">
        <v>443</v>
      </c>
      <c r="O77" s="13" t="s">
        <v>444</v>
      </c>
      <c r="P77" s="13">
        <v>20190116</v>
      </c>
      <c r="Q77" s="13"/>
      <c r="R77" s="25" t="s">
        <v>353</v>
      </c>
      <c r="S77" s="25" t="s">
        <v>466</v>
      </c>
      <c r="T77" s="27" t="s">
        <v>134</v>
      </c>
      <c r="U77" s="27" t="s">
        <v>135</v>
      </c>
      <c r="V77" s="27" t="s">
        <v>408</v>
      </c>
    </row>
    <row r="78" spans="1:22" ht="18" customHeight="1" x14ac:dyDescent="0.15">
      <c r="A78" s="6">
        <v>77</v>
      </c>
      <c r="B78" s="11" t="s">
        <v>467</v>
      </c>
      <c r="C78" s="12" t="s">
        <v>468</v>
      </c>
      <c r="D78" s="13" t="s">
        <v>404</v>
      </c>
      <c r="E78" s="14"/>
      <c r="F78" s="9">
        <v>5910.48</v>
      </c>
      <c r="G78" s="9">
        <v>177.31</v>
      </c>
      <c r="H78" s="9">
        <v>5733.17</v>
      </c>
      <c r="I78" s="8">
        <v>1</v>
      </c>
      <c r="J78" s="13" t="s">
        <v>145</v>
      </c>
      <c r="K78" s="13"/>
      <c r="L78" s="22" t="s">
        <v>469</v>
      </c>
      <c r="M78" s="13"/>
      <c r="N78" s="13" t="s">
        <v>470</v>
      </c>
      <c r="O78" s="13" t="s">
        <v>471</v>
      </c>
      <c r="P78" s="13">
        <v>20151031</v>
      </c>
      <c r="Q78" s="13"/>
      <c r="R78" s="25" t="s">
        <v>353</v>
      </c>
      <c r="S78" s="25" t="s">
        <v>472</v>
      </c>
      <c r="T78" s="27" t="s">
        <v>134</v>
      </c>
      <c r="U78" s="27" t="s">
        <v>135</v>
      </c>
      <c r="V78" s="27" t="s">
        <v>408</v>
      </c>
    </row>
    <row r="79" spans="1:22" ht="18" customHeight="1" x14ac:dyDescent="0.15">
      <c r="A79" s="6">
        <v>78</v>
      </c>
      <c r="B79" s="11" t="s">
        <v>473</v>
      </c>
      <c r="C79" s="12" t="s">
        <v>474</v>
      </c>
      <c r="D79" s="13" t="s">
        <v>411</v>
      </c>
      <c r="E79" s="14"/>
      <c r="F79" s="9">
        <v>355.8</v>
      </c>
      <c r="G79" s="9">
        <v>10.67</v>
      </c>
      <c r="H79" s="9">
        <v>345.13</v>
      </c>
      <c r="I79" s="8">
        <v>1</v>
      </c>
      <c r="J79" s="13" t="s">
        <v>145</v>
      </c>
      <c r="K79" s="13"/>
      <c r="L79" s="22" t="s">
        <v>475</v>
      </c>
      <c r="M79" s="13"/>
      <c r="N79" s="13" t="s">
        <v>470</v>
      </c>
      <c r="O79" s="13" t="s">
        <v>471</v>
      </c>
      <c r="P79" s="13">
        <v>20151031</v>
      </c>
      <c r="Q79" s="13"/>
      <c r="R79" s="25" t="s">
        <v>353</v>
      </c>
      <c r="S79" s="25" t="s">
        <v>476</v>
      </c>
      <c r="T79" s="27" t="s">
        <v>134</v>
      </c>
      <c r="U79" s="27" t="s">
        <v>135</v>
      </c>
      <c r="V79" s="27" t="s">
        <v>408</v>
      </c>
    </row>
    <row r="80" spans="1:22" ht="18" customHeight="1" x14ac:dyDescent="0.15">
      <c r="A80" s="6">
        <v>79</v>
      </c>
      <c r="B80" s="11" t="s">
        <v>477</v>
      </c>
      <c r="C80" s="12" t="s">
        <v>478</v>
      </c>
      <c r="D80" s="13" t="s">
        <v>404</v>
      </c>
      <c r="E80" s="14"/>
      <c r="F80" s="9">
        <v>1309.8699999999999</v>
      </c>
      <c r="G80" s="9">
        <v>39.299999999999997</v>
      </c>
      <c r="H80" s="9">
        <v>1270.57</v>
      </c>
      <c r="I80" s="8">
        <v>1</v>
      </c>
      <c r="J80" s="13" t="s">
        <v>145</v>
      </c>
      <c r="K80" s="13"/>
      <c r="L80" s="22" t="s">
        <v>180</v>
      </c>
      <c r="M80" s="13"/>
      <c r="N80" s="13" t="s">
        <v>479</v>
      </c>
      <c r="O80" s="13" t="s">
        <v>480</v>
      </c>
      <c r="P80" s="13">
        <v>20151031</v>
      </c>
      <c r="Q80" s="13"/>
      <c r="R80" s="25" t="s">
        <v>353</v>
      </c>
      <c r="S80" s="25" t="s">
        <v>481</v>
      </c>
      <c r="T80" s="27" t="s">
        <v>134</v>
      </c>
      <c r="U80" s="27" t="s">
        <v>135</v>
      </c>
      <c r="V80" s="27" t="s">
        <v>408</v>
      </c>
    </row>
    <row r="81" spans="1:22" ht="18" customHeight="1" x14ac:dyDescent="0.15">
      <c r="A81" s="6">
        <v>80</v>
      </c>
      <c r="B81" s="11" t="s">
        <v>482</v>
      </c>
      <c r="C81" s="12" t="s">
        <v>483</v>
      </c>
      <c r="D81" s="13" t="s">
        <v>411</v>
      </c>
      <c r="E81" s="14"/>
      <c r="F81" s="9">
        <v>1103.9000000000001</v>
      </c>
      <c r="G81" s="9">
        <v>33.119999999999997</v>
      </c>
      <c r="H81" s="9">
        <v>1070.78</v>
      </c>
      <c r="I81" s="8">
        <v>1</v>
      </c>
      <c r="J81" s="13" t="s">
        <v>145</v>
      </c>
      <c r="K81" s="13"/>
      <c r="L81" s="22" t="s">
        <v>484</v>
      </c>
      <c r="M81" s="13"/>
      <c r="N81" s="13" t="s">
        <v>479</v>
      </c>
      <c r="O81" s="13" t="s">
        <v>480</v>
      </c>
      <c r="P81" s="13">
        <v>20151031</v>
      </c>
      <c r="Q81" s="13"/>
      <c r="R81" s="25" t="s">
        <v>353</v>
      </c>
      <c r="S81" s="25" t="s">
        <v>485</v>
      </c>
      <c r="T81" s="27" t="s">
        <v>134</v>
      </c>
      <c r="U81" s="27" t="s">
        <v>135</v>
      </c>
      <c r="V81" s="27" t="s">
        <v>408</v>
      </c>
    </row>
    <row r="82" spans="1:22" ht="18" customHeight="1" x14ac:dyDescent="0.15">
      <c r="A82" s="6">
        <v>81</v>
      </c>
      <c r="B82" s="11" t="s">
        <v>486</v>
      </c>
      <c r="C82" s="12" t="s">
        <v>487</v>
      </c>
      <c r="D82" s="13" t="s">
        <v>388</v>
      </c>
      <c r="E82" s="14"/>
      <c r="F82" s="9">
        <v>459.3</v>
      </c>
      <c r="G82" s="9">
        <v>266.38</v>
      </c>
      <c r="H82" s="9">
        <v>192.92</v>
      </c>
      <c r="I82" s="8">
        <v>1</v>
      </c>
      <c r="J82" s="13" t="s">
        <v>145</v>
      </c>
      <c r="K82" s="13"/>
      <c r="L82" s="28" t="s">
        <v>488</v>
      </c>
      <c r="M82" s="13"/>
      <c r="N82" s="13" t="s">
        <v>479</v>
      </c>
      <c r="O82" s="13" t="s">
        <v>480</v>
      </c>
      <c r="P82" s="13">
        <v>20190313</v>
      </c>
      <c r="Q82" s="13"/>
      <c r="R82" s="25" t="s">
        <v>353</v>
      </c>
      <c r="S82" s="25" t="s">
        <v>489</v>
      </c>
      <c r="T82" s="27" t="s">
        <v>134</v>
      </c>
      <c r="U82" s="27" t="s">
        <v>135</v>
      </c>
      <c r="V82" s="27" t="s">
        <v>408</v>
      </c>
    </row>
    <row r="83" spans="1:22" ht="18" customHeight="1" x14ac:dyDescent="0.15">
      <c r="A83" s="6">
        <v>82</v>
      </c>
      <c r="B83" s="11" t="s">
        <v>490</v>
      </c>
      <c r="C83" s="12" t="s">
        <v>491</v>
      </c>
      <c r="D83" s="13" t="s">
        <v>404</v>
      </c>
      <c r="E83" s="14"/>
      <c r="F83" s="9">
        <v>3456.53</v>
      </c>
      <c r="G83" s="9">
        <v>103.7</v>
      </c>
      <c r="H83" s="9">
        <v>3352.83</v>
      </c>
      <c r="I83" s="8">
        <v>1</v>
      </c>
      <c r="J83" s="13" t="s">
        <v>145</v>
      </c>
      <c r="K83" s="13"/>
      <c r="L83" s="22" t="s">
        <v>180</v>
      </c>
      <c r="M83" s="13"/>
      <c r="N83" s="13" t="s">
        <v>492</v>
      </c>
      <c r="O83" s="13" t="s">
        <v>493</v>
      </c>
      <c r="P83" s="13">
        <v>20151031</v>
      </c>
      <c r="Q83" s="13"/>
      <c r="R83" s="25" t="s">
        <v>353</v>
      </c>
      <c r="S83" s="25" t="s">
        <v>494</v>
      </c>
      <c r="T83" s="27" t="s">
        <v>134</v>
      </c>
      <c r="U83" s="27" t="s">
        <v>135</v>
      </c>
      <c r="V83" s="27" t="s">
        <v>408</v>
      </c>
    </row>
    <row r="84" spans="1:22" ht="18" customHeight="1" x14ac:dyDescent="0.15">
      <c r="A84" s="6">
        <v>83</v>
      </c>
      <c r="B84" s="11" t="s">
        <v>495</v>
      </c>
      <c r="C84" s="12" t="s">
        <v>496</v>
      </c>
      <c r="D84" s="13" t="s">
        <v>190</v>
      </c>
      <c r="E84" s="14"/>
      <c r="F84" s="9">
        <v>3604.32</v>
      </c>
      <c r="G84" s="9">
        <v>108.13</v>
      </c>
      <c r="H84" s="9">
        <v>3496.19</v>
      </c>
      <c r="I84" s="8">
        <v>1</v>
      </c>
      <c r="J84" s="13" t="s">
        <v>138</v>
      </c>
      <c r="K84" s="13"/>
      <c r="L84" s="22" t="s">
        <v>166</v>
      </c>
      <c r="M84" s="13"/>
      <c r="N84" s="13" t="s">
        <v>492</v>
      </c>
      <c r="O84" s="13" t="s">
        <v>493</v>
      </c>
      <c r="P84" s="13">
        <v>20171027</v>
      </c>
      <c r="Q84" s="13"/>
      <c r="R84" s="25" t="s">
        <v>353</v>
      </c>
      <c r="S84" s="25" t="s">
        <v>497</v>
      </c>
      <c r="T84" s="27" t="s">
        <v>134</v>
      </c>
      <c r="U84" s="27" t="s">
        <v>135</v>
      </c>
      <c r="V84" s="27" t="s">
        <v>408</v>
      </c>
    </row>
    <row r="85" spans="1:22" ht="18" customHeight="1" x14ac:dyDescent="0.15">
      <c r="A85" s="6">
        <v>84</v>
      </c>
      <c r="B85" s="11" t="s">
        <v>498</v>
      </c>
      <c r="C85" s="12" t="s">
        <v>499</v>
      </c>
      <c r="D85" s="13" t="s">
        <v>411</v>
      </c>
      <c r="E85" s="14"/>
      <c r="F85" s="9">
        <v>1194.5999999999999</v>
      </c>
      <c r="G85" s="9">
        <v>35.840000000000003</v>
      </c>
      <c r="H85" s="9">
        <v>1158.76</v>
      </c>
      <c r="I85" s="8">
        <v>1</v>
      </c>
      <c r="J85" s="13" t="s">
        <v>145</v>
      </c>
      <c r="K85" s="13"/>
      <c r="L85" s="22" t="s">
        <v>484</v>
      </c>
      <c r="M85" s="13"/>
      <c r="N85" s="13" t="s">
        <v>492</v>
      </c>
      <c r="O85" s="13" t="s">
        <v>493</v>
      </c>
      <c r="P85" s="13">
        <v>20151031</v>
      </c>
      <c r="Q85" s="13"/>
      <c r="R85" s="25" t="s">
        <v>353</v>
      </c>
      <c r="S85" s="25" t="s">
        <v>500</v>
      </c>
      <c r="T85" s="27" t="s">
        <v>134</v>
      </c>
      <c r="U85" s="27" t="s">
        <v>135</v>
      </c>
      <c r="V85" s="27" t="s">
        <v>408</v>
      </c>
    </row>
    <row r="86" spans="1:22" ht="18" customHeight="1" x14ac:dyDescent="0.15">
      <c r="A86" s="6">
        <v>85</v>
      </c>
      <c r="B86" s="11" t="s">
        <v>501</v>
      </c>
      <c r="C86" s="12" t="s">
        <v>502</v>
      </c>
      <c r="D86" s="13" t="s">
        <v>366</v>
      </c>
      <c r="E86" s="14"/>
      <c r="F86" s="9">
        <v>7002.64</v>
      </c>
      <c r="G86" s="9">
        <v>210.08</v>
      </c>
      <c r="H86" s="9">
        <v>6792.56</v>
      </c>
      <c r="I86" s="8">
        <v>1</v>
      </c>
      <c r="J86" s="13" t="s">
        <v>153</v>
      </c>
      <c r="K86" s="13" t="s">
        <v>146</v>
      </c>
      <c r="L86" s="22" t="s">
        <v>245</v>
      </c>
      <c r="M86" s="13"/>
      <c r="N86" s="13" t="s">
        <v>492</v>
      </c>
      <c r="O86" s="13" t="s">
        <v>493</v>
      </c>
      <c r="P86" s="13">
        <v>20161027</v>
      </c>
      <c r="Q86" s="13" t="s">
        <v>24</v>
      </c>
      <c r="R86" s="25" t="s">
        <v>353</v>
      </c>
      <c r="S86" s="25" t="s">
        <v>503</v>
      </c>
      <c r="T86" s="27" t="s">
        <v>134</v>
      </c>
      <c r="U86" s="27" t="s">
        <v>135</v>
      </c>
      <c r="V86" s="27" t="s">
        <v>408</v>
      </c>
    </row>
    <row r="87" spans="1:22" ht="18" customHeight="1" x14ac:dyDescent="0.15">
      <c r="A87" s="6">
        <v>86</v>
      </c>
      <c r="B87" s="11" t="s">
        <v>504</v>
      </c>
      <c r="C87" s="12" t="s">
        <v>505</v>
      </c>
      <c r="D87" s="13" t="s">
        <v>361</v>
      </c>
      <c r="E87" s="14"/>
      <c r="F87" s="9">
        <v>292.02</v>
      </c>
      <c r="G87" s="9">
        <v>107.13</v>
      </c>
      <c r="H87" s="9">
        <v>184.89</v>
      </c>
      <c r="I87" s="8">
        <v>1</v>
      </c>
      <c r="J87" s="13" t="s">
        <v>145</v>
      </c>
      <c r="K87" s="13"/>
      <c r="L87" s="22" t="s">
        <v>439</v>
      </c>
      <c r="M87" s="13"/>
      <c r="N87" s="13" t="s">
        <v>492</v>
      </c>
      <c r="O87" s="13" t="s">
        <v>493</v>
      </c>
      <c r="P87" s="13">
        <v>20190807</v>
      </c>
      <c r="Q87" s="13"/>
      <c r="R87" s="25" t="s">
        <v>353</v>
      </c>
      <c r="S87" s="25" t="s">
        <v>506</v>
      </c>
      <c r="T87" s="27" t="s">
        <v>134</v>
      </c>
      <c r="U87" s="27" t="s">
        <v>135</v>
      </c>
      <c r="V87" s="27" t="s">
        <v>408</v>
      </c>
    </row>
    <row r="88" spans="1:22" ht="18" customHeight="1" x14ac:dyDescent="0.15">
      <c r="A88" s="6">
        <v>87</v>
      </c>
      <c r="B88" s="11" t="s">
        <v>507</v>
      </c>
      <c r="C88" s="12" t="s">
        <v>508</v>
      </c>
      <c r="D88" s="13" t="s">
        <v>509</v>
      </c>
      <c r="E88" s="14"/>
      <c r="F88" s="9">
        <v>7148.96</v>
      </c>
      <c r="G88" s="9">
        <v>1608.52</v>
      </c>
      <c r="H88" s="9">
        <v>5540.44</v>
      </c>
      <c r="I88" s="8">
        <v>2</v>
      </c>
      <c r="J88" s="13" t="s">
        <v>128</v>
      </c>
      <c r="K88" s="13"/>
      <c r="L88" s="22" t="s">
        <v>129</v>
      </c>
      <c r="M88" s="13"/>
      <c r="N88" s="13" t="s">
        <v>492</v>
      </c>
      <c r="O88" s="13" t="s">
        <v>493</v>
      </c>
      <c r="P88" s="13">
        <v>20151031</v>
      </c>
      <c r="Q88" s="13"/>
      <c r="R88" s="25" t="s">
        <v>353</v>
      </c>
      <c r="S88" s="25" t="s">
        <v>510</v>
      </c>
      <c r="T88" s="27" t="s">
        <v>134</v>
      </c>
      <c r="U88" s="27" t="s">
        <v>135</v>
      </c>
      <c r="V88" s="27" t="s">
        <v>408</v>
      </c>
    </row>
    <row r="89" spans="1:22" ht="18" customHeight="1" x14ac:dyDescent="0.15">
      <c r="A89" s="6">
        <v>88</v>
      </c>
      <c r="B89" s="11" t="s">
        <v>511</v>
      </c>
      <c r="C89" s="12" t="s">
        <v>512</v>
      </c>
      <c r="D89" s="13" t="s">
        <v>509</v>
      </c>
      <c r="E89" s="14"/>
      <c r="F89" s="9">
        <v>16895.61</v>
      </c>
      <c r="G89" s="9">
        <v>4364.6400000000003</v>
      </c>
      <c r="H89" s="9">
        <v>12530.97</v>
      </c>
      <c r="I89" s="8">
        <v>2</v>
      </c>
      <c r="J89" s="13" t="s">
        <v>128</v>
      </c>
      <c r="K89" s="13"/>
      <c r="L89" s="22" t="s">
        <v>129</v>
      </c>
      <c r="M89" s="13"/>
      <c r="N89" s="13" t="s">
        <v>492</v>
      </c>
      <c r="O89" s="13" t="s">
        <v>493</v>
      </c>
      <c r="P89" s="13">
        <v>20160331</v>
      </c>
      <c r="Q89" s="13"/>
      <c r="R89" s="25" t="s">
        <v>353</v>
      </c>
      <c r="S89" s="25" t="s">
        <v>513</v>
      </c>
      <c r="T89" s="27" t="s">
        <v>134</v>
      </c>
      <c r="U89" s="27" t="s">
        <v>135</v>
      </c>
      <c r="V89" s="27" t="s">
        <v>408</v>
      </c>
    </row>
    <row r="90" spans="1:22" ht="18" customHeight="1" x14ac:dyDescent="0.15">
      <c r="A90" s="6">
        <v>89</v>
      </c>
      <c r="B90" s="11" t="s">
        <v>514</v>
      </c>
      <c r="C90" s="12" t="s">
        <v>515</v>
      </c>
      <c r="D90" s="13" t="s">
        <v>404</v>
      </c>
      <c r="E90" s="14"/>
      <c r="F90" s="9">
        <v>3882.16</v>
      </c>
      <c r="G90" s="9">
        <v>116.46</v>
      </c>
      <c r="H90" s="9">
        <v>3765.7</v>
      </c>
      <c r="I90" s="8">
        <v>1</v>
      </c>
      <c r="J90" s="13" t="s">
        <v>426</v>
      </c>
      <c r="K90" s="13"/>
      <c r="L90" s="22" t="s">
        <v>442</v>
      </c>
      <c r="M90" s="13"/>
      <c r="N90" s="13" t="s">
        <v>516</v>
      </c>
      <c r="O90" s="13" t="s">
        <v>517</v>
      </c>
      <c r="P90" s="13">
        <v>20151031</v>
      </c>
      <c r="Q90" s="13"/>
      <c r="R90" s="25" t="s">
        <v>353</v>
      </c>
      <c r="S90" s="25" t="s">
        <v>518</v>
      </c>
      <c r="T90" s="27" t="s">
        <v>134</v>
      </c>
      <c r="U90" s="27" t="s">
        <v>135</v>
      </c>
      <c r="V90" s="27" t="s">
        <v>408</v>
      </c>
    </row>
    <row r="91" spans="1:22" ht="18" customHeight="1" x14ac:dyDescent="0.15">
      <c r="A91" s="6">
        <v>90</v>
      </c>
      <c r="B91" s="11" t="s">
        <v>519</v>
      </c>
      <c r="C91" s="12" t="s">
        <v>520</v>
      </c>
      <c r="D91" s="13" t="s">
        <v>411</v>
      </c>
      <c r="E91" s="14"/>
      <c r="F91" s="9">
        <v>282.89999999999998</v>
      </c>
      <c r="G91" s="9">
        <v>8.49</v>
      </c>
      <c r="H91" s="9">
        <v>274.41000000000003</v>
      </c>
      <c r="I91" s="8">
        <v>1</v>
      </c>
      <c r="J91" s="13" t="s">
        <v>145</v>
      </c>
      <c r="K91" s="13"/>
      <c r="L91" s="22" t="s">
        <v>521</v>
      </c>
      <c r="M91" s="13"/>
      <c r="N91" s="13" t="s">
        <v>522</v>
      </c>
      <c r="O91" s="13" t="s">
        <v>523</v>
      </c>
      <c r="P91" s="13">
        <v>20151031</v>
      </c>
      <c r="Q91" s="13"/>
      <c r="R91" s="25" t="s">
        <v>353</v>
      </c>
      <c r="S91" s="25" t="s">
        <v>524</v>
      </c>
      <c r="T91" s="27" t="s">
        <v>134</v>
      </c>
      <c r="U91" s="27" t="s">
        <v>135</v>
      </c>
      <c r="V91" s="27" t="s">
        <v>408</v>
      </c>
    </row>
    <row r="92" spans="1:22" ht="18" customHeight="1" x14ac:dyDescent="0.15">
      <c r="A92" s="6">
        <v>91</v>
      </c>
      <c r="B92" s="11" t="s">
        <v>525</v>
      </c>
      <c r="C92" s="12" t="s">
        <v>526</v>
      </c>
      <c r="D92" s="13" t="s">
        <v>366</v>
      </c>
      <c r="E92" s="14"/>
      <c r="F92" s="9">
        <v>800.18</v>
      </c>
      <c r="G92" s="9">
        <v>24.01</v>
      </c>
      <c r="H92" s="9">
        <v>776.17</v>
      </c>
      <c r="I92" s="8">
        <v>1</v>
      </c>
      <c r="J92" s="13" t="s">
        <v>153</v>
      </c>
      <c r="K92" s="13" t="s">
        <v>146</v>
      </c>
      <c r="L92" s="22" t="s">
        <v>527</v>
      </c>
      <c r="M92" s="13"/>
      <c r="N92" s="13" t="s">
        <v>522</v>
      </c>
      <c r="O92" s="13" t="s">
        <v>523</v>
      </c>
      <c r="P92" s="13">
        <v>20151031</v>
      </c>
      <c r="Q92" s="13" t="s">
        <v>24</v>
      </c>
      <c r="R92" s="25" t="s">
        <v>353</v>
      </c>
      <c r="S92" s="25" t="s">
        <v>528</v>
      </c>
      <c r="T92" s="27" t="s">
        <v>134</v>
      </c>
      <c r="U92" s="27" t="s">
        <v>135</v>
      </c>
      <c r="V92" s="27" t="s">
        <v>408</v>
      </c>
    </row>
    <row r="93" spans="1:22" ht="18" customHeight="1" x14ac:dyDescent="0.15">
      <c r="A93" s="6">
        <v>92</v>
      </c>
      <c r="B93" s="11" t="s">
        <v>529</v>
      </c>
      <c r="C93" s="12" t="s">
        <v>530</v>
      </c>
      <c r="D93" s="13" t="s">
        <v>509</v>
      </c>
      <c r="E93" s="14"/>
      <c r="F93" s="9">
        <v>117.6</v>
      </c>
      <c r="G93" s="9">
        <v>64.680000000000007</v>
      </c>
      <c r="H93" s="9">
        <v>52.92</v>
      </c>
      <c r="I93" s="8">
        <v>1</v>
      </c>
      <c r="J93" s="13" t="s">
        <v>531</v>
      </c>
      <c r="K93" s="13"/>
      <c r="L93" s="22" t="s">
        <v>532</v>
      </c>
      <c r="M93" s="13"/>
      <c r="N93" s="13" t="s">
        <v>522</v>
      </c>
      <c r="O93" s="13" t="s">
        <v>523</v>
      </c>
      <c r="P93" s="13">
        <v>20190602</v>
      </c>
      <c r="Q93" s="13"/>
      <c r="R93" s="25" t="s">
        <v>353</v>
      </c>
      <c r="S93" s="25" t="s">
        <v>533</v>
      </c>
      <c r="T93" s="27" t="s">
        <v>134</v>
      </c>
      <c r="U93" s="27" t="s">
        <v>135</v>
      </c>
      <c r="V93" s="27" t="s">
        <v>408</v>
      </c>
    </row>
    <row r="94" spans="1:22" ht="18" customHeight="1" x14ac:dyDescent="0.15">
      <c r="A94" s="6">
        <v>93</v>
      </c>
      <c r="B94" s="11" t="s">
        <v>534</v>
      </c>
      <c r="C94" s="12" t="s">
        <v>535</v>
      </c>
      <c r="D94" s="13" t="s">
        <v>396</v>
      </c>
      <c r="E94" s="14"/>
      <c r="F94" s="9">
        <v>1566.08</v>
      </c>
      <c r="G94" s="9">
        <v>848.37</v>
      </c>
      <c r="H94" s="9">
        <v>717.71</v>
      </c>
      <c r="I94" s="8">
        <v>1</v>
      </c>
      <c r="J94" s="13" t="s">
        <v>145</v>
      </c>
      <c r="K94" s="13"/>
      <c r="L94" s="22" t="s">
        <v>536</v>
      </c>
      <c r="M94" s="13"/>
      <c r="N94" s="13" t="s">
        <v>522</v>
      </c>
      <c r="O94" s="13" t="s">
        <v>523</v>
      </c>
      <c r="P94" s="13">
        <v>20210129</v>
      </c>
      <c r="Q94" s="13"/>
      <c r="R94" s="25" t="s">
        <v>353</v>
      </c>
      <c r="S94" s="25" t="s">
        <v>537</v>
      </c>
      <c r="T94" s="27" t="s">
        <v>134</v>
      </c>
      <c r="U94" s="27" t="s">
        <v>135</v>
      </c>
      <c r="V94" s="25" t="s">
        <v>408</v>
      </c>
    </row>
    <row r="95" spans="1:22" ht="18" customHeight="1" x14ac:dyDescent="0.15">
      <c r="A95" s="6">
        <v>94</v>
      </c>
      <c r="B95" s="11" t="s">
        <v>538</v>
      </c>
      <c r="C95" s="12" t="s">
        <v>539</v>
      </c>
      <c r="D95" s="13" t="s">
        <v>457</v>
      </c>
      <c r="E95" s="14"/>
      <c r="F95" s="9">
        <v>202.79</v>
      </c>
      <c r="G95" s="9">
        <v>154.11000000000001</v>
      </c>
      <c r="H95" s="9">
        <v>48.68</v>
      </c>
      <c r="I95" s="8">
        <v>1</v>
      </c>
      <c r="J95" s="13" t="s">
        <v>145</v>
      </c>
      <c r="K95" s="13"/>
      <c r="L95" s="22" t="s">
        <v>540</v>
      </c>
      <c r="M95" s="13"/>
      <c r="N95" s="13" t="s">
        <v>522</v>
      </c>
      <c r="O95" s="13" t="s">
        <v>523</v>
      </c>
      <c r="P95" s="13">
        <v>20170919</v>
      </c>
      <c r="Q95" s="13"/>
      <c r="R95" s="25" t="s">
        <v>353</v>
      </c>
      <c r="S95" s="25" t="s">
        <v>541</v>
      </c>
      <c r="T95" s="27" t="s">
        <v>134</v>
      </c>
      <c r="U95" s="27" t="s">
        <v>135</v>
      </c>
      <c r="V95" s="25" t="s">
        <v>408</v>
      </c>
    </row>
    <row r="96" spans="1:22" ht="18" customHeight="1" x14ac:dyDescent="0.15">
      <c r="A96" s="6">
        <v>95</v>
      </c>
      <c r="B96" s="11" t="s">
        <v>542</v>
      </c>
      <c r="C96" s="12" t="s">
        <v>543</v>
      </c>
      <c r="D96" s="13" t="s">
        <v>509</v>
      </c>
      <c r="E96" s="14"/>
      <c r="F96" s="9">
        <v>42928.11</v>
      </c>
      <c r="G96" s="9">
        <v>8227.9</v>
      </c>
      <c r="H96" s="9">
        <v>34700.21</v>
      </c>
      <c r="I96" s="8">
        <v>1</v>
      </c>
      <c r="J96" s="13" t="s">
        <v>153</v>
      </c>
      <c r="K96" s="13"/>
      <c r="L96" s="28" t="s">
        <v>544</v>
      </c>
      <c r="M96" s="13"/>
      <c r="N96" s="13" t="s">
        <v>522</v>
      </c>
      <c r="O96" s="13" t="s">
        <v>523</v>
      </c>
      <c r="P96" s="13">
        <v>20151031</v>
      </c>
      <c r="Q96" s="13"/>
      <c r="R96" s="25" t="s">
        <v>353</v>
      </c>
      <c r="S96" s="25" t="s">
        <v>545</v>
      </c>
      <c r="T96" s="27" t="s">
        <v>134</v>
      </c>
      <c r="U96" s="27" t="s">
        <v>135</v>
      </c>
      <c r="V96" s="25" t="s">
        <v>408</v>
      </c>
    </row>
    <row r="97" spans="1:22" ht="18" customHeight="1" x14ac:dyDescent="0.15">
      <c r="A97" s="6">
        <v>96</v>
      </c>
      <c r="B97" s="11" t="s">
        <v>546</v>
      </c>
      <c r="C97" s="12" t="s">
        <v>547</v>
      </c>
      <c r="D97" s="13" t="s">
        <v>416</v>
      </c>
      <c r="E97" s="14"/>
      <c r="F97" s="9">
        <v>187.2</v>
      </c>
      <c r="G97" s="9">
        <v>5.62</v>
      </c>
      <c r="H97" s="9">
        <v>181.58</v>
      </c>
      <c r="I97" s="8">
        <v>1</v>
      </c>
      <c r="J97" s="13" t="s">
        <v>145</v>
      </c>
      <c r="K97" s="13"/>
      <c r="L97" s="22" t="s">
        <v>548</v>
      </c>
      <c r="M97" s="13"/>
      <c r="N97" s="13" t="s">
        <v>522</v>
      </c>
      <c r="O97" s="13" t="s">
        <v>523</v>
      </c>
      <c r="P97" s="13">
        <v>20151031</v>
      </c>
      <c r="Q97" s="13"/>
      <c r="R97" s="25" t="s">
        <v>353</v>
      </c>
      <c r="S97" s="25" t="s">
        <v>549</v>
      </c>
      <c r="T97" s="27" t="s">
        <v>134</v>
      </c>
      <c r="U97" s="27" t="s">
        <v>135</v>
      </c>
      <c r="V97" s="25" t="s">
        <v>408</v>
      </c>
    </row>
    <row r="98" spans="1:22" ht="18" customHeight="1" x14ac:dyDescent="0.15">
      <c r="A98" s="6">
        <v>97</v>
      </c>
      <c r="B98" s="11" t="s">
        <v>550</v>
      </c>
      <c r="C98" s="12" t="s">
        <v>551</v>
      </c>
      <c r="D98" s="13" t="s">
        <v>361</v>
      </c>
      <c r="E98" s="14"/>
      <c r="F98" s="9">
        <v>311.89</v>
      </c>
      <c r="G98" s="9">
        <v>80.760000000000005</v>
      </c>
      <c r="H98" s="9">
        <v>231.13</v>
      </c>
      <c r="I98" s="8">
        <v>1</v>
      </c>
      <c r="J98" s="13" t="s">
        <v>145</v>
      </c>
      <c r="K98" s="13"/>
      <c r="L98" s="22" t="s">
        <v>394</v>
      </c>
      <c r="M98" s="13"/>
      <c r="N98" s="13" t="s">
        <v>522</v>
      </c>
      <c r="O98" s="13" t="s">
        <v>523</v>
      </c>
      <c r="P98" s="13">
        <v>20190424</v>
      </c>
      <c r="Q98" s="13"/>
      <c r="R98" s="25" t="s">
        <v>353</v>
      </c>
      <c r="S98" s="25" t="s">
        <v>552</v>
      </c>
      <c r="T98" s="27" t="s">
        <v>134</v>
      </c>
      <c r="U98" s="27" t="s">
        <v>135</v>
      </c>
      <c r="V98" s="25" t="s">
        <v>408</v>
      </c>
    </row>
    <row r="99" spans="1:22" ht="18" customHeight="1" x14ac:dyDescent="0.15">
      <c r="A99" s="6">
        <v>98</v>
      </c>
      <c r="B99" s="11" t="s">
        <v>553</v>
      </c>
      <c r="C99" s="12" t="s">
        <v>554</v>
      </c>
      <c r="D99" s="13" t="s">
        <v>509</v>
      </c>
      <c r="E99" s="14"/>
      <c r="F99" s="9">
        <v>14723.74</v>
      </c>
      <c r="G99" s="9">
        <v>12263.56</v>
      </c>
      <c r="H99" s="9">
        <v>2460.1799999999998</v>
      </c>
      <c r="I99" s="8">
        <v>2</v>
      </c>
      <c r="J99" s="13" t="s">
        <v>128</v>
      </c>
      <c r="K99" s="13"/>
      <c r="L99" s="22" t="s">
        <v>129</v>
      </c>
      <c r="M99" s="13"/>
      <c r="N99" s="13" t="s">
        <v>555</v>
      </c>
      <c r="O99" s="13" t="s">
        <v>556</v>
      </c>
      <c r="P99" s="13">
        <v>20220408</v>
      </c>
      <c r="Q99" s="13"/>
      <c r="R99" s="25" t="s">
        <v>353</v>
      </c>
      <c r="S99" s="25" t="s">
        <v>557</v>
      </c>
      <c r="T99" s="27" t="s">
        <v>134</v>
      </c>
      <c r="U99" s="27" t="s">
        <v>135</v>
      </c>
      <c r="V99" s="25" t="s">
        <v>408</v>
      </c>
    </row>
    <row r="100" spans="1:22" ht="14.25" customHeight="1" x14ac:dyDescent="0.15">
      <c r="A100" s="6">
        <v>99</v>
      </c>
      <c r="B100" s="7" t="s">
        <v>163</v>
      </c>
      <c r="C100" s="7" t="s">
        <v>558</v>
      </c>
      <c r="D100" s="8" t="s">
        <v>559</v>
      </c>
      <c r="E100" s="6"/>
      <c r="F100" s="9">
        <v>3320</v>
      </c>
      <c r="G100" s="9">
        <v>99.6</v>
      </c>
      <c r="H100" s="9">
        <v>3220.4</v>
      </c>
      <c r="I100" s="8">
        <v>1</v>
      </c>
      <c r="J100" s="8" t="s">
        <v>153</v>
      </c>
      <c r="K100" s="8" t="s">
        <v>146</v>
      </c>
      <c r="L100" s="8" t="s">
        <v>560</v>
      </c>
      <c r="M100" s="17"/>
      <c r="N100" s="8" t="s">
        <v>561</v>
      </c>
      <c r="O100" s="8" t="s">
        <v>562</v>
      </c>
      <c r="P100" s="29">
        <v>20151031</v>
      </c>
      <c r="Q100" s="17" t="s">
        <v>24</v>
      </c>
      <c r="S100" s="2"/>
      <c r="T100" s="24"/>
      <c r="U100" s="24"/>
      <c r="V100" s="24"/>
    </row>
    <row r="101" spans="1:22" ht="14.25" customHeight="1" x14ac:dyDescent="0.15">
      <c r="A101" s="6">
        <v>100</v>
      </c>
      <c r="B101" s="7" t="s">
        <v>163</v>
      </c>
      <c r="C101" s="7" t="s">
        <v>563</v>
      </c>
      <c r="D101" s="8" t="s">
        <v>559</v>
      </c>
      <c r="E101" s="8"/>
      <c r="F101" s="8">
        <v>6883.96</v>
      </c>
      <c r="G101" s="8">
        <v>206.52</v>
      </c>
      <c r="H101" s="8">
        <v>6677.44</v>
      </c>
      <c r="I101" s="8">
        <v>1</v>
      </c>
      <c r="J101" s="8" t="s">
        <v>153</v>
      </c>
      <c r="K101" s="8" t="s">
        <v>146</v>
      </c>
      <c r="L101" s="8" t="s">
        <v>245</v>
      </c>
      <c r="M101" s="8"/>
      <c r="N101" s="8" t="s">
        <v>564</v>
      </c>
      <c r="O101" s="8" t="s">
        <v>565</v>
      </c>
      <c r="P101" s="8">
        <v>20171014</v>
      </c>
      <c r="Q101" s="8" t="s">
        <v>24</v>
      </c>
      <c r="S101" s="2"/>
      <c r="T101" s="24"/>
      <c r="U101" s="24"/>
      <c r="V101" s="24"/>
    </row>
    <row r="102" spans="1:22" ht="14.25" customHeight="1" x14ac:dyDescent="0.15">
      <c r="A102" s="6">
        <v>101</v>
      </c>
      <c r="B102" s="7" t="s">
        <v>184</v>
      </c>
      <c r="C102" s="7" t="s">
        <v>566</v>
      </c>
      <c r="D102" s="8" t="s">
        <v>259</v>
      </c>
      <c r="E102" s="8"/>
      <c r="F102" s="8">
        <v>265.85000000000002</v>
      </c>
      <c r="G102" s="8">
        <v>7.98</v>
      </c>
      <c r="H102" s="8">
        <v>257.87</v>
      </c>
      <c r="I102" s="8">
        <v>1</v>
      </c>
      <c r="J102" s="8" t="s">
        <v>153</v>
      </c>
      <c r="K102" s="8" t="s">
        <v>260</v>
      </c>
      <c r="L102" s="8" t="s">
        <v>567</v>
      </c>
      <c r="M102" s="8"/>
      <c r="N102" s="8" t="s">
        <v>568</v>
      </c>
      <c r="O102" s="8" t="s">
        <v>569</v>
      </c>
      <c r="P102" s="8">
        <v>42308</v>
      </c>
      <c r="Q102" s="8" t="s">
        <v>24</v>
      </c>
      <c r="S102" s="2"/>
      <c r="T102" s="24"/>
      <c r="U102" s="24"/>
      <c r="V102" s="24"/>
    </row>
    <row r="103" spans="1:22" ht="14.25" customHeight="1" x14ac:dyDescent="0.15">
      <c r="A103" s="6">
        <v>102</v>
      </c>
      <c r="B103" s="7" t="s">
        <v>302</v>
      </c>
      <c r="C103" s="7" t="s">
        <v>570</v>
      </c>
      <c r="D103" s="8" t="s">
        <v>559</v>
      </c>
      <c r="E103" s="8"/>
      <c r="F103" s="8">
        <v>206</v>
      </c>
      <c r="G103" s="8">
        <v>6.1800000000000104</v>
      </c>
      <c r="H103" s="8">
        <v>199.82</v>
      </c>
      <c r="I103" s="8">
        <v>1</v>
      </c>
      <c r="J103" s="8" t="s">
        <v>23</v>
      </c>
      <c r="K103" s="8" t="s">
        <v>146</v>
      </c>
      <c r="L103" s="8" t="s">
        <v>571</v>
      </c>
      <c r="M103" s="8"/>
      <c r="N103" s="8" t="s">
        <v>572</v>
      </c>
      <c r="O103" s="8" t="s">
        <v>573</v>
      </c>
      <c r="P103" s="8">
        <v>20151031</v>
      </c>
      <c r="Q103" s="8" t="s">
        <v>24</v>
      </c>
      <c r="S103" s="2"/>
      <c r="T103" s="24"/>
      <c r="U103" s="24"/>
      <c r="V103" s="24"/>
    </row>
    <row r="104" spans="1:22" ht="14.25" customHeight="1" x14ac:dyDescent="0.15">
      <c r="A104" s="6">
        <v>103</v>
      </c>
      <c r="B104" s="7" t="s">
        <v>574</v>
      </c>
      <c r="C104" s="7" t="s">
        <v>575</v>
      </c>
      <c r="D104" s="8" t="s">
        <v>559</v>
      </c>
      <c r="E104" s="8"/>
      <c r="F104" s="8">
        <v>257.5</v>
      </c>
      <c r="G104" s="8">
        <v>7.73</v>
      </c>
      <c r="H104" s="8">
        <v>249.77</v>
      </c>
      <c r="I104" s="8">
        <v>1</v>
      </c>
      <c r="J104" s="8" t="s">
        <v>28</v>
      </c>
      <c r="K104" s="8" t="s">
        <v>146</v>
      </c>
      <c r="L104" s="8" t="s">
        <v>576</v>
      </c>
      <c r="M104" s="8"/>
      <c r="N104" s="8" t="s">
        <v>577</v>
      </c>
      <c r="O104" s="8" t="s">
        <v>578</v>
      </c>
      <c r="P104" s="8">
        <v>20151031</v>
      </c>
      <c r="Q104" s="8" t="s">
        <v>24</v>
      </c>
      <c r="S104" s="2"/>
      <c r="T104" s="24"/>
      <c r="U104" s="24"/>
      <c r="V104" s="24"/>
    </row>
    <row r="105" spans="1:22" ht="14.25" customHeight="1" x14ac:dyDescent="0.15">
      <c r="A105" s="6">
        <v>104</v>
      </c>
      <c r="B105" s="7" t="s">
        <v>184</v>
      </c>
      <c r="C105" s="7" t="s">
        <v>579</v>
      </c>
      <c r="D105" s="8" t="s">
        <v>34</v>
      </c>
      <c r="E105" s="8"/>
      <c r="F105" s="8">
        <v>382.2</v>
      </c>
      <c r="G105" s="8">
        <v>11.47</v>
      </c>
      <c r="H105" s="8">
        <v>370.73</v>
      </c>
      <c r="I105" s="8">
        <v>1</v>
      </c>
      <c r="J105" s="8" t="s">
        <v>145</v>
      </c>
      <c r="K105" s="8"/>
      <c r="L105" s="8" t="s">
        <v>484</v>
      </c>
      <c r="M105" s="8"/>
      <c r="N105" s="8" t="s">
        <v>246</v>
      </c>
      <c r="O105" s="8" t="s">
        <v>247</v>
      </c>
      <c r="P105" s="8">
        <v>42308</v>
      </c>
      <c r="Q105" s="8"/>
      <c r="S105" s="2"/>
      <c r="T105" s="24"/>
      <c r="U105" s="24"/>
      <c r="V105" s="24"/>
    </row>
    <row r="106" spans="1:22" ht="14.25" customHeight="1" x14ac:dyDescent="0.15">
      <c r="A106" s="6">
        <v>105</v>
      </c>
      <c r="B106" s="7" t="s">
        <v>574</v>
      </c>
      <c r="C106" s="7" t="s">
        <v>580</v>
      </c>
      <c r="D106" s="8" t="s">
        <v>559</v>
      </c>
      <c r="E106" s="8"/>
      <c r="F106" s="8">
        <v>6439.96</v>
      </c>
      <c r="G106" s="8">
        <v>193.2</v>
      </c>
      <c r="H106" s="8">
        <v>6246.76</v>
      </c>
      <c r="I106" s="8">
        <v>1</v>
      </c>
      <c r="J106" s="8" t="s">
        <v>23</v>
      </c>
      <c r="K106" s="8" t="s">
        <v>146</v>
      </c>
      <c r="L106" s="8" t="s">
        <v>581</v>
      </c>
      <c r="M106" s="8"/>
      <c r="N106" s="8" t="s">
        <v>582</v>
      </c>
      <c r="O106" s="8" t="s">
        <v>583</v>
      </c>
      <c r="P106" s="8">
        <v>20161027</v>
      </c>
      <c r="Q106" s="8" t="s">
        <v>24</v>
      </c>
      <c r="S106" s="2"/>
      <c r="T106" s="24"/>
      <c r="U106" s="24"/>
      <c r="V106" s="24"/>
    </row>
    <row r="107" spans="1:22" ht="14.25" customHeight="1" x14ac:dyDescent="0.15">
      <c r="A107" s="6">
        <v>106</v>
      </c>
      <c r="B107" s="7" t="s">
        <v>574</v>
      </c>
      <c r="C107" s="7" t="s">
        <v>584</v>
      </c>
      <c r="D107" s="8" t="s">
        <v>559</v>
      </c>
      <c r="E107" s="8"/>
      <c r="F107" s="8">
        <v>4519.79</v>
      </c>
      <c r="G107" s="8">
        <v>135.59</v>
      </c>
      <c r="H107" s="8">
        <v>4384.2</v>
      </c>
      <c r="I107" s="8">
        <v>1</v>
      </c>
      <c r="J107" s="8" t="s">
        <v>23</v>
      </c>
      <c r="K107" s="8" t="s">
        <v>146</v>
      </c>
      <c r="L107" s="8" t="s">
        <v>581</v>
      </c>
      <c r="M107" s="8"/>
      <c r="N107" s="8" t="s">
        <v>585</v>
      </c>
      <c r="O107" s="8" t="s">
        <v>586</v>
      </c>
      <c r="P107" s="8">
        <v>20170823</v>
      </c>
      <c r="Q107" s="8" t="s">
        <v>24</v>
      </c>
      <c r="S107" s="2"/>
      <c r="T107" s="24"/>
      <c r="U107" s="24"/>
      <c r="V107" s="24"/>
    </row>
    <row r="108" spans="1:22" ht="14.25" customHeight="1" x14ac:dyDescent="0.15">
      <c r="A108" s="6">
        <v>107</v>
      </c>
      <c r="B108" s="7" t="s">
        <v>574</v>
      </c>
      <c r="C108" s="7" t="s">
        <v>587</v>
      </c>
      <c r="D108" s="8" t="s">
        <v>559</v>
      </c>
      <c r="E108" s="8"/>
      <c r="F108" s="8">
        <v>6237.98</v>
      </c>
      <c r="G108" s="8">
        <v>187.14</v>
      </c>
      <c r="H108" s="8">
        <v>6050.84</v>
      </c>
      <c r="I108" s="8">
        <v>1</v>
      </c>
      <c r="J108" s="8" t="s">
        <v>23</v>
      </c>
      <c r="K108" s="8" t="s">
        <v>146</v>
      </c>
      <c r="L108" s="8" t="s">
        <v>581</v>
      </c>
      <c r="M108" s="8"/>
      <c r="N108" s="8" t="s">
        <v>588</v>
      </c>
      <c r="O108" s="8" t="s">
        <v>589</v>
      </c>
      <c r="P108" s="8">
        <v>20170825</v>
      </c>
      <c r="Q108" s="8" t="s">
        <v>24</v>
      </c>
      <c r="S108" s="2"/>
      <c r="T108" s="24"/>
      <c r="U108" s="24"/>
      <c r="V108" s="24"/>
    </row>
    <row r="109" spans="1:22" ht="14.25" customHeight="1" x14ac:dyDescent="0.15">
      <c r="A109" s="6">
        <v>108</v>
      </c>
      <c r="B109" s="7" t="s">
        <v>574</v>
      </c>
      <c r="C109" s="7" t="s">
        <v>590</v>
      </c>
      <c r="D109" s="8" t="s">
        <v>559</v>
      </c>
      <c r="E109" s="8"/>
      <c r="F109" s="8">
        <v>6092.19</v>
      </c>
      <c r="G109" s="8">
        <v>182.77</v>
      </c>
      <c r="H109" s="8">
        <v>5909.42</v>
      </c>
      <c r="I109" s="8">
        <v>1</v>
      </c>
      <c r="J109" s="8" t="s">
        <v>23</v>
      </c>
      <c r="K109" s="8" t="s">
        <v>146</v>
      </c>
      <c r="L109" s="8" t="s">
        <v>581</v>
      </c>
      <c r="M109" s="8"/>
      <c r="N109" s="8" t="s">
        <v>591</v>
      </c>
      <c r="O109" s="8" t="s">
        <v>592</v>
      </c>
      <c r="P109" s="8">
        <v>20161126</v>
      </c>
      <c r="Q109" s="8" t="s">
        <v>24</v>
      </c>
      <c r="S109" s="2"/>
      <c r="T109" s="24"/>
      <c r="U109" s="24"/>
      <c r="V109" s="24"/>
    </row>
    <row r="110" spans="1:22" ht="14.25" customHeight="1" x14ac:dyDescent="0.15">
      <c r="A110" s="6">
        <v>109</v>
      </c>
      <c r="B110" s="7" t="s">
        <v>126</v>
      </c>
      <c r="C110" s="7" t="s">
        <v>593</v>
      </c>
      <c r="D110" s="8" t="s">
        <v>69</v>
      </c>
      <c r="E110" s="8"/>
      <c r="F110" s="8">
        <v>5550.19</v>
      </c>
      <c r="G110" s="8">
        <v>166.51</v>
      </c>
      <c r="H110" s="8">
        <v>5383.68</v>
      </c>
      <c r="I110" s="8">
        <v>1</v>
      </c>
      <c r="J110" s="8" t="s">
        <v>195</v>
      </c>
      <c r="K110" s="8"/>
      <c r="L110" s="8" t="s">
        <v>594</v>
      </c>
      <c r="M110" s="8"/>
      <c r="N110" s="8" t="s">
        <v>595</v>
      </c>
      <c r="O110" s="8" t="s">
        <v>596</v>
      </c>
      <c r="P110" s="8">
        <v>20151217</v>
      </c>
      <c r="Q110" s="8"/>
      <c r="S110" s="2"/>
      <c r="T110" s="24"/>
      <c r="U110" s="24"/>
      <c r="V110" s="24"/>
    </row>
    <row r="111" spans="1:22" ht="14.25" customHeight="1" x14ac:dyDescent="0.15">
      <c r="A111" s="6">
        <v>110</v>
      </c>
      <c r="B111" s="7" t="s">
        <v>163</v>
      </c>
      <c r="C111" s="7" t="s">
        <v>597</v>
      </c>
      <c r="D111" s="8" t="s">
        <v>34</v>
      </c>
      <c r="E111" s="8"/>
      <c r="F111" s="8">
        <v>1563</v>
      </c>
      <c r="G111" s="8">
        <v>46.89</v>
      </c>
      <c r="H111" s="8">
        <v>1516.11</v>
      </c>
      <c r="I111" s="8">
        <v>1</v>
      </c>
      <c r="J111" s="8" t="s">
        <v>145</v>
      </c>
      <c r="K111" s="8"/>
      <c r="L111" s="8" t="s">
        <v>412</v>
      </c>
      <c r="M111" s="8"/>
      <c r="N111" s="8" t="s">
        <v>598</v>
      </c>
      <c r="O111" s="8" t="s">
        <v>599</v>
      </c>
      <c r="P111" s="8">
        <v>20151031</v>
      </c>
      <c r="Q111" s="8"/>
      <c r="S111" s="2"/>
      <c r="T111" s="24"/>
      <c r="U111" s="24"/>
      <c r="V111" s="24"/>
    </row>
    <row r="112" spans="1:22" ht="14.25" customHeight="1" x14ac:dyDescent="0.15">
      <c r="A112" s="6">
        <v>111</v>
      </c>
      <c r="B112" s="7" t="s">
        <v>184</v>
      </c>
      <c r="C112" s="7" t="s">
        <v>600</v>
      </c>
      <c r="D112" s="8" t="s">
        <v>34</v>
      </c>
      <c r="E112" s="8"/>
      <c r="F112" s="8">
        <v>6649.92</v>
      </c>
      <c r="G112" s="8">
        <v>199.5</v>
      </c>
      <c r="H112" s="8">
        <v>6450.42</v>
      </c>
      <c r="I112" s="8">
        <v>1</v>
      </c>
      <c r="J112" s="8" t="s">
        <v>145</v>
      </c>
      <c r="K112" s="8"/>
      <c r="L112" s="8" t="s">
        <v>601</v>
      </c>
      <c r="M112" s="8"/>
      <c r="N112" s="8" t="s">
        <v>602</v>
      </c>
      <c r="O112" s="8" t="s">
        <v>603</v>
      </c>
      <c r="P112" s="8">
        <v>42308</v>
      </c>
      <c r="Q112" s="8"/>
      <c r="S112" s="2"/>
      <c r="T112" s="24"/>
      <c r="U112" s="24"/>
      <c r="V112" s="24"/>
    </row>
    <row r="113" spans="1:21" x14ac:dyDescent="0.15">
      <c r="A113" s="6">
        <v>112</v>
      </c>
      <c r="B113" s="7" t="s">
        <v>126</v>
      </c>
      <c r="C113" s="7" t="s">
        <v>604</v>
      </c>
      <c r="D113" s="8" t="s">
        <v>70</v>
      </c>
      <c r="E113" s="8"/>
      <c r="F113" s="8">
        <v>370.15</v>
      </c>
      <c r="G113" s="8">
        <v>11.1</v>
      </c>
      <c r="H113" s="8">
        <v>359.05</v>
      </c>
      <c r="I113" s="8">
        <v>1</v>
      </c>
      <c r="J113" s="8" t="s">
        <v>145</v>
      </c>
      <c r="K113" s="8" t="s">
        <v>605</v>
      </c>
      <c r="L113" s="8" t="s">
        <v>70</v>
      </c>
      <c r="M113" s="8"/>
      <c r="N113" s="8" t="s">
        <v>606</v>
      </c>
      <c r="O113" s="8" t="s">
        <v>607</v>
      </c>
      <c r="P113" s="8">
        <v>20151031</v>
      </c>
      <c r="Q113" s="8"/>
      <c r="S113" s="2"/>
      <c r="T113" s="24"/>
      <c r="U113" s="24"/>
    </row>
    <row r="114" spans="1:21" x14ac:dyDescent="0.15">
      <c r="A114" s="6">
        <v>113</v>
      </c>
      <c r="B114" s="7" t="s">
        <v>126</v>
      </c>
      <c r="C114" s="7" t="s">
        <v>608</v>
      </c>
      <c r="D114" s="8" t="s">
        <v>70</v>
      </c>
      <c r="E114" s="8"/>
      <c r="F114" s="8">
        <v>2546.98</v>
      </c>
      <c r="G114" s="8">
        <v>76.41</v>
      </c>
      <c r="H114" s="8">
        <v>2470.5700000000002</v>
      </c>
      <c r="I114" s="8">
        <v>1</v>
      </c>
      <c r="J114" s="8" t="s">
        <v>145</v>
      </c>
      <c r="K114" s="8" t="s">
        <v>605</v>
      </c>
      <c r="L114" s="8" t="s">
        <v>70</v>
      </c>
      <c r="M114" s="8"/>
      <c r="N114" s="8" t="s">
        <v>609</v>
      </c>
      <c r="O114" s="8" t="s">
        <v>610</v>
      </c>
      <c r="P114" s="8">
        <v>20151225</v>
      </c>
      <c r="Q114" s="8"/>
      <c r="S114" s="2"/>
      <c r="T114" s="24"/>
      <c r="U114" s="24"/>
    </row>
    <row r="115" spans="1:21" x14ac:dyDescent="0.15">
      <c r="A115" s="6">
        <v>114</v>
      </c>
      <c r="B115" s="7" t="s">
        <v>126</v>
      </c>
      <c r="C115" s="7" t="s">
        <v>611</v>
      </c>
      <c r="D115" s="8" t="s">
        <v>70</v>
      </c>
      <c r="E115" s="8"/>
      <c r="F115" s="8">
        <v>2446.17</v>
      </c>
      <c r="G115" s="8">
        <v>73.39</v>
      </c>
      <c r="H115" s="8">
        <v>2372.7800000000002</v>
      </c>
      <c r="I115" s="8">
        <v>1</v>
      </c>
      <c r="J115" s="8" t="s">
        <v>145</v>
      </c>
      <c r="K115" s="8" t="s">
        <v>605</v>
      </c>
      <c r="L115" s="8" t="s">
        <v>70</v>
      </c>
      <c r="M115" s="8"/>
      <c r="N115" s="8" t="s">
        <v>612</v>
      </c>
      <c r="O115" s="8" t="s">
        <v>613</v>
      </c>
      <c r="P115" s="8">
        <v>20151225</v>
      </c>
      <c r="Q115" s="8"/>
      <c r="S115" s="2"/>
      <c r="T115" s="24"/>
      <c r="U115" s="24"/>
    </row>
    <row r="116" spans="1:21" x14ac:dyDescent="0.15">
      <c r="A116" s="6">
        <v>115</v>
      </c>
      <c r="B116" s="7" t="s">
        <v>163</v>
      </c>
      <c r="C116" s="7" t="s">
        <v>614</v>
      </c>
      <c r="D116" s="8" t="s">
        <v>88</v>
      </c>
      <c r="E116" s="8"/>
      <c r="F116" s="8">
        <v>2646.85</v>
      </c>
      <c r="G116" s="8">
        <v>2181.6</v>
      </c>
      <c r="H116" s="8">
        <v>465.25</v>
      </c>
      <c r="I116" s="8">
        <v>1</v>
      </c>
      <c r="J116" s="8" t="s">
        <v>38</v>
      </c>
      <c r="K116" s="8"/>
      <c r="L116" s="8" t="s">
        <v>129</v>
      </c>
      <c r="M116" s="8"/>
      <c r="N116" s="8" t="s">
        <v>615</v>
      </c>
      <c r="O116" s="8" t="s">
        <v>616</v>
      </c>
      <c r="P116" s="8">
        <v>20190527</v>
      </c>
      <c r="Q116" s="8"/>
      <c r="S116" s="2"/>
      <c r="T116" s="24"/>
      <c r="U116" s="24"/>
    </row>
    <row r="117" spans="1:21" x14ac:dyDescent="0.15">
      <c r="A117" s="6">
        <v>116</v>
      </c>
      <c r="B117" s="7" t="s">
        <v>302</v>
      </c>
      <c r="C117" s="7" t="s">
        <v>617</v>
      </c>
      <c r="D117" s="8" t="s">
        <v>88</v>
      </c>
      <c r="E117" s="8"/>
      <c r="F117" s="8">
        <v>22508.85</v>
      </c>
      <c r="G117" s="8">
        <v>11798.95</v>
      </c>
      <c r="H117" s="8">
        <v>10709.9</v>
      </c>
      <c r="I117" s="8">
        <v>1</v>
      </c>
      <c r="J117" s="8" t="s">
        <v>38</v>
      </c>
      <c r="K117" s="8"/>
      <c r="L117" s="8" t="s">
        <v>129</v>
      </c>
      <c r="M117" s="8"/>
      <c r="N117" s="8" t="s">
        <v>615</v>
      </c>
      <c r="O117" s="8" t="s">
        <v>618</v>
      </c>
      <c r="P117" s="8">
        <v>20190527</v>
      </c>
      <c r="Q117" s="8"/>
      <c r="S117" s="2"/>
      <c r="T117" s="24"/>
      <c r="U117" s="24"/>
    </row>
    <row r="118" spans="1:21" x14ac:dyDescent="0.15">
      <c r="A118" s="6">
        <v>117</v>
      </c>
      <c r="B118" s="7" t="s">
        <v>163</v>
      </c>
      <c r="C118" s="7" t="s">
        <v>619</v>
      </c>
      <c r="D118" s="8" t="s">
        <v>88</v>
      </c>
      <c r="E118" s="8"/>
      <c r="F118" s="8">
        <v>514.22</v>
      </c>
      <c r="G118" s="8">
        <v>484.34</v>
      </c>
      <c r="H118" s="8">
        <v>29.88</v>
      </c>
      <c r="I118" s="8">
        <v>1</v>
      </c>
      <c r="J118" s="8" t="s">
        <v>38</v>
      </c>
      <c r="K118" s="8"/>
      <c r="L118" s="8" t="s">
        <v>129</v>
      </c>
      <c r="M118" s="8"/>
      <c r="N118" s="8" t="s">
        <v>615</v>
      </c>
      <c r="O118" s="8" t="s">
        <v>616</v>
      </c>
      <c r="P118" s="8">
        <v>20220607</v>
      </c>
      <c r="Q118" s="8"/>
      <c r="S118" s="2"/>
      <c r="T118" s="24"/>
      <c r="U118" s="24"/>
    </row>
    <row r="119" spans="1:21" x14ac:dyDescent="0.15">
      <c r="A119" s="6">
        <v>118</v>
      </c>
      <c r="B119" s="7" t="s">
        <v>302</v>
      </c>
      <c r="C119" s="7" t="s">
        <v>620</v>
      </c>
      <c r="D119" s="8" t="s">
        <v>559</v>
      </c>
      <c r="E119" s="8"/>
      <c r="F119" s="8">
        <v>2126.4</v>
      </c>
      <c r="G119" s="8">
        <v>63.79</v>
      </c>
      <c r="H119" s="8">
        <v>2062.61</v>
      </c>
      <c r="I119" s="8">
        <v>1</v>
      </c>
      <c r="J119" s="8" t="s">
        <v>23</v>
      </c>
      <c r="K119" s="8" t="s">
        <v>146</v>
      </c>
      <c r="L119" s="8" t="s">
        <v>621</v>
      </c>
      <c r="M119" s="8"/>
      <c r="N119" s="8" t="s">
        <v>622</v>
      </c>
      <c r="O119" s="8" t="s">
        <v>573</v>
      </c>
      <c r="P119" s="8">
        <v>20151031</v>
      </c>
      <c r="Q119" s="8" t="s">
        <v>24</v>
      </c>
      <c r="S119" s="2"/>
      <c r="T119" s="24"/>
      <c r="U119" s="24"/>
    </row>
    <row r="120" spans="1:21" x14ac:dyDescent="0.15">
      <c r="A120" s="6">
        <v>119</v>
      </c>
      <c r="B120" s="7" t="s">
        <v>302</v>
      </c>
      <c r="C120" s="7" t="s">
        <v>623</v>
      </c>
      <c r="D120" s="8" t="s">
        <v>26</v>
      </c>
      <c r="E120" s="8"/>
      <c r="F120" s="8">
        <v>10910.8</v>
      </c>
      <c r="G120" s="8">
        <v>327.32</v>
      </c>
      <c r="H120" s="8">
        <v>10583.48</v>
      </c>
      <c r="I120" s="8">
        <v>1</v>
      </c>
      <c r="J120" s="8" t="s">
        <v>28</v>
      </c>
      <c r="K120" s="8"/>
      <c r="L120" s="8" t="s">
        <v>624</v>
      </c>
      <c r="M120" s="8"/>
      <c r="N120" s="8" t="s">
        <v>622</v>
      </c>
      <c r="O120" s="8" t="s">
        <v>573</v>
      </c>
      <c r="P120" s="8">
        <v>20151031</v>
      </c>
      <c r="Q120" s="8"/>
      <c r="S120" s="2"/>
      <c r="T120" s="24"/>
      <c r="U120" s="24"/>
    </row>
    <row r="121" spans="1:21" x14ac:dyDescent="0.15">
      <c r="A121" s="6">
        <v>120</v>
      </c>
      <c r="B121" s="7" t="s">
        <v>302</v>
      </c>
      <c r="C121" s="7" t="s">
        <v>625</v>
      </c>
      <c r="D121" s="8" t="s">
        <v>34</v>
      </c>
      <c r="E121" s="8"/>
      <c r="F121" s="8">
        <v>4473.8999999999996</v>
      </c>
      <c r="G121" s="8">
        <v>134.219999999999</v>
      </c>
      <c r="H121" s="8">
        <v>4339.68</v>
      </c>
      <c r="I121" s="8">
        <v>1</v>
      </c>
      <c r="J121" s="8" t="s">
        <v>28</v>
      </c>
      <c r="K121" s="8"/>
      <c r="L121" s="8" t="s">
        <v>626</v>
      </c>
      <c r="M121" s="8"/>
      <c r="N121" s="8" t="s">
        <v>622</v>
      </c>
      <c r="O121" s="8" t="s">
        <v>573</v>
      </c>
      <c r="P121" s="8">
        <v>20151031</v>
      </c>
      <c r="Q121" s="8"/>
      <c r="S121" s="2"/>
      <c r="T121" s="24"/>
      <c r="U121" s="24"/>
    </row>
    <row r="122" spans="1:21" x14ac:dyDescent="0.15">
      <c r="A122" s="6">
        <v>121</v>
      </c>
      <c r="B122" s="7" t="s">
        <v>302</v>
      </c>
      <c r="C122" s="7" t="s">
        <v>627</v>
      </c>
      <c r="D122" s="8" t="s">
        <v>628</v>
      </c>
      <c r="E122" s="8"/>
      <c r="F122" s="8">
        <v>634</v>
      </c>
      <c r="G122" s="8">
        <v>498.33</v>
      </c>
      <c r="H122" s="8">
        <v>135.66999999999999</v>
      </c>
      <c r="I122" s="8">
        <v>1</v>
      </c>
      <c r="J122" s="8" t="s">
        <v>28</v>
      </c>
      <c r="K122" s="8"/>
      <c r="L122" s="8" t="s">
        <v>56</v>
      </c>
      <c r="M122" s="8"/>
      <c r="N122" s="8" t="s">
        <v>622</v>
      </c>
      <c r="O122" s="8" t="s">
        <v>573</v>
      </c>
      <c r="P122" s="8">
        <v>20180930</v>
      </c>
      <c r="Q122" s="8"/>
      <c r="S122" s="2"/>
      <c r="T122" s="24"/>
      <c r="U122" s="24"/>
    </row>
    <row r="123" spans="1:21" x14ac:dyDescent="0.15">
      <c r="A123" s="6">
        <v>122</v>
      </c>
      <c r="B123" s="7" t="s">
        <v>302</v>
      </c>
      <c r="C123" s="7" t="s">
        <v>629</v>
      </c>
      <c r="D123" s="8" t="s">
        <v>630</v>
      </c>
      <c r="E123" s="8"/>
      <c r="F123" s="8">
        <v>392.49</v>
      </c>
      <c r="G123" s="8">
        <v>80.47</v>
      </c>
      <c r="H123" s="8">
        <v>312.02</v>
      </c>
      <c r="I123" s="8">
        <v>1</v>
      </c>
      <c r="J123" s="8" t="s">
        <v>28</v>
      </c>
      <c r="K123" s="8"/>
      <c r="L123" s="8" t="s">
        <v>631</v>
      </c>
      <c r="M123" s="8"/>
      <c r="N123" s="8" t="s">
        <v>622</v>
      </c>
      <c r="O123" s="8" t="s">
        <v>573</v>
      </c>
      <c r="P123" s="8">
        <v>20190225</v>
      </c>
      <c r="Q123" s="8"/>
      <c r="S123" s="2"/>
      <c r="T123" s="24"/>
      <c r="U123" s="24"/>
    </row>
    <row r="124" spans="1:21" x14ac:dyDescent="0.15">
      <c r="A124" s="6">
        <v>123</v>
      </c>
      <c r="B124" s="7" t="s">
        <v>302</v>
      </c>
      <c r="C124" s="7" t="s">
        <v>632</v>
      </c>
      <c r="D124" s="8" t="s">
        <v>633</v>
      </c>
      <c r="E124" s="8"/>
      <c r="F124" s="8">
        <v>12429.06</v>
      </c>
      <c r="G124" s="8">
        <v>372.86999999999898</v>
      </c>
      <c r="H124" s="8">
        <v>12056.19</v>
      </c>
      <c r="I124" s="8">
        <v>1</v>
      </c>
      <c r="J124" s="8" t="s">
        <v>28</v>
      </c>
      <c r="K124" s="8"/>
      <c r="L124" s="8" t="s">
        <v>634</v>
      </c>
      <c r="M124" s="8"/>
      <c r="N124" s="8" t="s">
        <v>635</v>
      </c>
      <c r="O124" s="8" t="s">
        <v>306</v>
      </c>
      <c r="P124" s="8">
        <v>20151221</v>
      </c>
      <c r="Q124" s="8"/>
      <c r="S124" s="2"/>
      <c r="T124" s="24"/>
      <c r="U124" s="24"/>
    </row>
    <row r="125" spans="1:21" x14ac:dyDescent="0.15">
      <c r="A125" s="6">
        <v>124</v>
      </c>
      <c r="B125" s="7" t="s">
        <v>302</v>
      </c>
      <c r="C125" s="7" t="s">
        <v>636</v>
      </c>
      <c r="D125" s="8" t="s">
        <v>165</v>
      </c>
      <c r="E125" s="8"/>
      <c r="F125" s="8">
        <v>2824.42</v>
      </c>
      <c r="G125" s="8">
        <v>84.73</v>
      </c>
      <c r="H125" s="8">
        <v>2739.69</v>
      </c>
      <c r="I125" s="8">
        <v>1</v>
      </c>
      <c r="J125" s="8" t="s">
        <v>83</v>
      </c>
      <c r="K125" s="8"/>
      <c r="L125" s="8" t="s">
        <v>637</v>
      </c>
      <c r="M125" s="8"/>
      <c r="N125" s="8" t="s">
        <v>635</v>
      </c>
      <c r="O125" s="8" t="s">
        <v>306</v>
      </c>
      <c r="P125" s="8">
        <v>20161230</v>
      </c>
      <c r="Q125" s="8"/>
      <c r="S125" s="2"/>
      <c r="T125" s="24"/>
      <c r="U125" s="24"/>
    </row>
    <row r="126" spans="1:21" x14ac:dyDescent="0.15">
      <c r="A126" s="6">
        <v>125</v>
      </c>
      <c r="B126" s="7" t="s">
        <v>574</v>
      </c>
      <c r="C126" s="7" t="s">
        <v>638</v>
      </c>
      <c r="D126" s="8" t="s">
        <v>26</v>
      </c>
      <c r="E126" s="8"/>
      <c r="F126" s="8">
        <v>2096.39</v>
      </c>
      <c r="G126" s="8">
        <v>62.89</v>
      </c>
      <c r="H126" s="8">
        <v>2033.5</v>
      </c>
      <c r="I126" s="8">
        <v>1</v>
      </c>
      <c r="J126" s="8" t="s">
        <v>28</v>
      </c>
      <c r="K126" s="8"/>
      <c r="L126" s="8" t="s">
        <v>639</v>
      </c>
      <c r="M126" s="8"/>
      <c r="N126" s="8" t="s">
        <v>640</v>
      </c>
      <c r="O126" s="8" t="s">
        <v>641</v>
      </c>
      <c r="P126" s="8">
        <v>20151031</v>
      </c>
      <c r="Q126" s="8"/>
      <c r="S126" s="2"/>
      <c r="T126" s="24"/>
      <c r="U126" s="24"/>
    </row>
    <row r="127" spans="1:21" x14ac:dyDescent="0.15">
      <c r="A127" s="6">
        <v>126</v>
      </c>
      <c r="B127" s="7" t="s">
        <v>574</v>
      </c>
      <c r="C127" s="7" t="s">
        <v>642</v>
      </c>
      <c r="D127" s="8" t="s">
        <v>34</v>
      </c>
      <c r="E127" s="8"/>
      <c r="F127" s="8">
        <v>653.44000000000005</v>
      </c>
      <c r="G127" s="8">
        <v>19.600000000000001</v>
      </c>
      <c r="H127" s="8">
        <v>633.84</v>
      </c>
      <c r="I127" s="8">
        <v>1</v>
      </c>
      <c r="J127" s="8" t="s">
        <v>28</v>
      </c>
      <c r="K127" s="8"/>
      <c r="L127" s="8" t="s">
        <v>643</v>
      </c>
      <c r="M127" s="8"/>
      <c r="N127" s="8" t="s">
        <v>640</v>
      </c>
      <c r="O127" s="8" t="s">
        <v>641</v>
      </c>
      <c r="P127" s="8">
        <v>20151031</v>
      </c>
      <c r="Q127" s="8"/>
      <c r="S127" s="2"/>
      <c r="T127" s="24"/>
      <c r="U127" s="24"/>
    </row>
    <row r="128" spans="1:21" x14ac:dyDescent="0.15">
      <c r="A128" s="6">
        <v>127</v>
      </c>
      <c r="B128" s="7" t="s">
        <v>574</v>
      </c>
      <c r="C128" s="7" t="s">
        <v>644</v>
      </c>
      <c r="D128" s="8" t="s">
        <v>628</v>
      </c>
      <c r="E128" s="8"/>
      <c r="F128" s="8">
        <v>634</v>
      </c>
      <c r="G128" s="8">
        <v>495.53</v>
      </c>
      <c r="H128" s="8">
        <v>138.47</v>
      </c>
      <c r="I128" s="8">
        <v>1</v>
      </c>
      <c r="J128" s="8" t="s">
        <v>28</v>
      </c>
      <c r="K128" s="8"/>
      <c r="L128" s="8" t="s">
        <v>56</v>
      </c>
      <c r="M128" s="8"/>
      <c r="N128" s="8" t="s">
        <v>640</v>
      </c>
      <c r="O128" s="8" t="s">
        <v>641</v>
      </c>
      <c r="P128" s="8">
        <v>20181009</v>
      </c>
      <c r="Q128" s="8"/>
      <c r="S128" s="2"/>
      <c r="T128" s="24"/>
      <c r="U128" s="24"/>
    </row>
    <row r="129" spans="1:21" x14ac:dyDescent="0.15">
      <c r="A129" s="6">
        <v>128</v>
      </c>
      <c r="B129" s="7" t="s">
        <v>574</v>
      </c>
      <c r="C129" s="7" t="s">
        <v>645</v>
      </c>
      <c r="D129" s="8" t="s">
        <v>646</v>
      </c>
      <c r="E129" s="8"/>
      <c r="F129" s="8">
        <v>459.3</v>
      </c>
      <c r="G129" s="8">
        <v>229.25</v>
      </c>
      <c r="H129" s="8">
        <v>230.05</v>
      </c>
      <c r="I129" s="8">
        <v>1</v>
      </c>
      <c r="J129" s="8" t="s">
        <v>28</v>
      </c>
      <c r="K129" s="8"/>
      <c r="L129" s="8" t="s">
        <v>647</v>
      </c>
      <c r="M129" s="8"/>
      <c r="N129" s="8" t="s">
        <v>640</v>
      </c>
      <c r="O129" s="8" t="s">
        <v>641</v>
      </c>
      <c r="P129" s="8">
        <v>20190116</v>
      </c>
      <c r="Q129" s="8"/>
      <c r="S129" s="2"/>
      <c r="T129" s="24"/>
      <c r="U129" s="24"/>
    </row>
    <row r="130" spans="1:21" x14ac:dyDescent="0.15">
      <c r="A130" s="6">
        <v>129</v>
      </c>
      <c r="B130" s="7" t="s">
        <v>574</v>
      </c>
      <c r="C130" s="7" t="s">
        <v>648</v>
      </c>
      <c r="D130" s="8" t="s">
        <v>649</v>
      </c>
      <c r="E130" s="8"/>
      <c r="F130" s="8">
        <v>638</v>
      </c>
      <c r="G130" s="8">
        <v>139.47</v>
      </c>
      <c r="H130" s="8">
        <v>498.53</v>
      </c>
      <c r="I130" s="8">
        <v>1</v>
      </c>
      <c r="J130" s="8" t="s">
        <v>28</v>
      </c>
      <c r="K130" s="8"/>
      <c r="L130" s="8" t="s">
        <v>74</v>
      </c>
      <c r="M130" s="8"/>
      <c r="N130" s="8" t="s">
        <v>640</v>
      </c>
      <c r="O130" s="8" t="s">
        <v>641</v>
      </c>
      <c r="P130" s="8">
        <v>20190508</v>
      </c>
      <c r="Q130" s="8"/>
      <c r="S130" s="2"/>
      <c r="T130" s="24"/>
      <c r="U130" s="24"/>
    </row>
    <row r="131" spans="1:21" x14ac:dyDescent="0.15">
      <c r="A131" s="6">
        <v>130</v>
      </c>
      <c r="B131" s="7" t="s">
        <v>574</v>
      </c>
      <c r="C131" s="7" t="s">
        <v>650</v>
      </c>
      <c r="D131" s="8" t="s">
        <v>88</v>
      </c>
      <c r="E131" s="8"/>
      <c r="F131" s="8">
        <v>21474.26</v>
      </c>
      <c r="G131" s="8">
        <v>15382.94</v>
      </c>
      <c r="H131" s="8">
        <v>6091.32</v>
      </c>
      <c r="I131" s="8">
        <v>5</v>
      </c>
      <c r="J131" s="8" t="s">
        <v>38</v>
      </c>
      <c r="K131" s="8"/>
      <c r="L131" s="8" t="s">
        <v>129</v>
      </c>
      <c r="M131" s="8"/>
      <c r="N131" s="8" t="s">
        <v>640</v>
      </c>
      <c r="O131" s="8" t="s">
        <v>641</v>
      </c>
      <c r="P131" s="8">
        <v>20210603</v>
      </c>
      <c r="Q131" s="8"/>
      <c r="S131" s="2"/>
      <c r="T131" s="24"/>
      <c r="U131" s="24"/>
    </row>
    <row r="132" spans="1:21" x14ac:dyDescent="0.15">
      <c r="F132" s="2">
        <f>SUM(F2:F131)</f>
        <v>562691.27</v>
      </c>
      <c r="G132" s="2">
        <f>SUM(G2:G131)</f>
        <v>136063.47</v>
      </c>
    </row>
  </sheetData>
  <phoneticPr fontId="9" type="noConversion"/>
  <conditionalFormatting sqref="C2:C47">
    <cfRule type="duplicateValues" dxfId="9" priority="10"/>
  </conditionalFormatting>
  <conditionalFormatting sqref="C48:C62">
    <cfRule type="duplicateValues" dxfId="8" priority="4"/>
    <cfRule type="duplicateValues" dxfId="7" priority="5"/>
  </conditionalFormatting>
  <conditionalFormatting sqref="C63:C99">
    <cfRule type="duplicateValues" dxfId="6" priority="3"/>
  </conditionalFormatting>
  <conditionalFormatting sqref="C100:C131">
    <cfRule type="duplicateValues" dxfId="5" priority="1"/>
    <cfRule type="duplicateValues" dxfId="4" priority="2"/>
  </conditionalFormatting>
  <conditionalFormatting sqref="C132:C1048576 C1">
    <cfRule type="duplicateValues" dxfId="3" priority="6"/>
    <cfRule type="duplicateValues" dxfId="2" priority="7"/>
    <cfRule type="duplicateValues" dxfId="1" priority="8"/>
    <cfRule type="duplicateValues" dxfId="0" priority="9"/>
  </conditionalFormatting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"/>
  <sheetViews>
    <sheetView workbookViewId="0">
      <selection activeCell="G2" sqref="G2:G13"/>
    </sheetView>
  </sheetViews>
  <sheetFormatPr defaultColWidth="8.75" defaultRowHeight="13.5" x14ac:dyDescent="0.15"/>
  <cols>
    <col min="6" max="6" width="9.5"/>
  </cols>
  <sheetData>
    <row r="1" spans="1:16" x14ac:dyDescent="0.15">
      <c r="A1" t="s">
        <v>106</v>
      </c>
      <c r="B1" t="s">
        <v>107</v>
      </c>
      <c r="C1" t="s">
        <v>651</v>
      </c>
      <c r="D1" t="s">
        <v>109</v>
      </c>
      <c r="E1" t="s">
        <v>110</v>
      </c>
      <c r="F1" t="s">
        <v>652</v>
      </c>
      <c r="G1" t="s">
        <v>653</v>
      </c>
      <c r="H1" t="s">
        <v>113</v>
      </c>
      <c r="I1" t="s">
        <v>14</v>
      </c>
      <c r="J1" t="s">
        <v>654</v>
      </c>
      <c r="K1" t="s">
        <v>655</v>
      </c>
      <c r="L1" t="s">
        <v>116</v>
      </c>
      <c r="M1" t="s">
        <v>117</v>
      </c>
      <c r="N1" t="s">
        <v>118</v>
      </c>
      <c r="O1" t="s">
        <v>119</v>
      </c>
      <c r="P1" t="s">
        <v>121</v>
      </c>
    </row>
    <row r="2" spans="1:16" x14ac:dyDescent="0.15">
      <c r="A2">
        <v>1</v>
      </c>
      <c r="B2" t="s">
        <v>656</v>
      </c>
      <c r="C2" t="s">
        <v>657</v>
      </c>
      <c r="D2" t="s">
        <v>77</v>
      </c>
      <c r="E2" t="s">
        <v>26</v>
      </c>
      <c r="F2">
        <v>16502.32</v>
      </c>
      <c r="G2">
        <v>495.07</v>
      </c>
      <c r="H2">
        <v>16007.25</v>
      </c>
      <c r="I2">
        <v>1</v>
      </c>
      <c r="J2" t="s">
        <v>28</v>
      </c>
      <c r="M2" t="s">
        <v>658</v>
      </c>
      <c r="N2" t="s">
        <v>659</v>
      </c>
      <c r="O2" t="s">
        <v>660</v>
      </c>
      <c r="P2" t="s">
        <v>661</v>
      </c>
    </row>
    <row r="3" spans="1:16" x14ac:dyDescent="0.15">
      <c r="A3">
        <v>2</v>
      </c>
      <c r="B3" t="s">
        <v>656</v>
      </c>
      <c r="C3" t="s">
        <v>662</v>
      </c>
      <c r="D3" t="s">
        <v>34</v>
      </c>
      <c r="E3" t="s">
        <v>663</v>
      </c>
      <c r="F3">
        <v>18435.73</v>
      </c>
      <c r="G3">
        <v>553.07000000000005</v>
      </c>
      <c r="H3">
        <v>17882.66</v>
      </c>
      <c r="I3">
        <v>1</v>
      </c>
      <c r="J3" t="s">
        <v>78</v>
      </c>
      <c r="L3" t="s">
        <v>664</v>
      </c>
      <c r="M3" t="s">
        <v>665</v>
      </c>
      <c r="N3" t="s">
        <v>659</v>
      </c>
      <c r="O3" t="s">
        <v>660</v>
      </c>
      <c r="P3" t="s">
        <v>661</v>
      </c>
    </row>
    <row r="4" spans="1:16" x14ac:dyDescent="0.15">
      <c r="A4">
        <v>3</v>
      </c>
      <c r="B4" t="s">
        <v>656</v>
      </c>
      <c r="C4" t="s">
        <v>666</v>
      </c>
      <c r="D4" t="s">
        <v>34</v>
      </c>
      <c r="E4" t="s">
        <v>34</v>
      </c>
      <c r="F4">
        <v>9230.33</v>
      </c>
      <c r="G4">
        <v>276.91000000000003</v>
      </c>
      <c r="H4">
        <v>8953.42</v>
      </c>
      <c r="I4">
        <v>1</v>
      </c>
      <c r="J4" t="s">
        <v>78</v>
      </c>
      <c r="L4" t="s">
        <v>664</v>
      </c>
      <c r="M4" t="s">
        <v>665</v>
      </c>
      <c r="N4" t="s">
        <v>667</v>
      </c>
      <c r="O4" t="s">
        <v>668</v>
      </c>
      <c r="P4" t="s">
        <v>661</v>
      </c>
    </row>
    <row r="5" spans="1:16" x14ac:dyDescent="0.15">
      <c r="A5">
        <v>4</v>
      </c>
      <c r="B5" t="s">
        <v>656</v>
      </c>
      <c r="C5" t="s">
        <v>669</v>
      </c>
      <c r="D5" t="s">
        <v>81</v>
      </c>
      <c r="E5" t="s">
        <v>81</v>
      </c>
      <c r="F5">
        <v>7110.84</v>
      </c>
      <c r="G5">
        <v>213.33</v>
      </c>
      <c r="H5">
        <v>6897.51</v>
      </c>
      <c r="I5">
        <v>1</v>
      </c>
      <c r="J5" t="s">
        <v>78</v>
      </c>
      <c r="L5" t="s">
        <v>670</v>
      </c>
      <c r="M5" t="s">
        <v>671</v>
      </c>
      <c r="N5" t="s">
        <v>672</v>
      </c>
      <c r="O5" t="s">
        <v>673</v>
      </c>
      <c r="P5" t="s">
        <v>661</v>
      </c>
    </row>
    <row r="6" spans="1:16" x14ac:dyDescent="0.15">
      <c r="A6">
        <v>5</v>
      </c>
      <c r="B6" t="s">
        <v>656</v>
      </c>
      <c r="C6" t="s">
        <v>674</v>
      </c>
      <c r="D6" t="s">
        <v>22</v>
      </c>
      <c r="E6" t="s">
        <v>559</v>
      </c>
      <c r="F6">
        <v>7063.73</v>
      </c>
      <c r="G6">
        <v>211.91</v>
      </c>
      <c r="H6">
        <v>6851.82</v>
      </c>
      <c r="I6">
        <v>1</v>
      </c>
      <c r="J6" t="s">
        <v>23</v>
      </c>
      <c r="L6" t="s">
        <v>146</v>
      </c>
      <c r="M6" t="s">
        <v>675</v>
      </c>
      <c r="N6" t="s">
        <v>667</v>
      </c>
      <c r="O6" t="s">
        <v>668</v>
      </c>
      <c r="P6" t="s">
        <v>661</v>
      </c>
    </row>
    <row r="7" spans="1:16" x14ac:dyDescent="0.15">
      <c r="A7">
        <v>6</v>
      </c>
      <c r="B7" t="s">
        <v>656</v>
      </c>
      <c r="C7" t="s">
        <v>676</v>
      </c>
      <c r="D7" t="s">
        <v>22</v>
      </c>
      <c r="E7" t="s">
        <v>559</v>
      </c>
      <c r="F7">
        <v>5532.04</v>
      </c>
      <c r="G7">
        <v>165.96</v>
      </c>
      <c r="H7">
        <v>5366.08</v>
      </c>
      <c r="I7">
        <v>1</v>
      </c>
      <c r="J7" t="s">
        <v>23</v>
      </c>
      <c r="L7" t="s">
        <v>146</v>
      </c>
      <c r="M7" t="s">
        <v>677</v>
      </c>
      <c r="N7" t="s">
        <v>678</v>
      </c>
      <c r="O7" t="s">
        <v>679</v>
      </c>
      <c r="P7" t="s">
        <v>661</v>
      </c>
    </row>
    <row r="8" spans="1:16" x14ac:dyDescent="0.15">
      <c r="A8">
        <v>7</v>
      </c>
      <c r="B8" t="s">
        <v>656</v>
      </c>
      <c r="C8" t="s">
        <v>680</v>
      </c>
      <c r="D8" t="s">
        <v>22</v>
      </c>
      <c r="E8" t="s">
        <v>21</v>
      </c>
      <c r="F8">
        <v>2696.83</v>
      </c>
      <c r="G8">
        <v>80.900000000000006</v>
      </c>
      <c r="H8">
        <v>2615.9299999999998</v>
      </c>
      <c r="I8">
        <v>1</v>
      </c>
      <c r="J8" t="s">
        <v>23</v>
      </c>
      <c r="L8" t="s">
        <v>146</v>
      </c>
      <c r="M8" t="s">
        <v>681</v>
      </c>
      <c r="N8" t="s">
        <v>659</v>
      </c>
      <c r="O8" t="s">
        <v>660</v>
      </c>
      <c r="P8" t="s">
        <v>661</v>
      </c>
    </row>
    <row r="9" spans="1:16" x14ac:dyDescent="0.15">
      <c r="A9">
        <v>8</v>
      </c>
      <c r="B9" t="s">
        <v>656</v>
      </c>
      <c r="C9" t="s">
        <v>682</v>
      </c>
      <c r="D9" t="s">
        <v>77</v>
      </c>
      <c r="E9" t="s">
        <v>683</v>
      </c>
      <c r="F9">
        <v>576.91999999999996</v>
      </c>
      <c r="G9">
        <v>17.309999999999999</v>
      </c>
      <c r="H9">
        <v>559.61</v>
      </c>
      <c r="I9">
        <v>1</v>
      </c>
      <c r="J9" t="s">
        <v>28</v>
      </c>
      <c r="M9" t="s">
        <v>675</v>
      </c>
      <c r="N9" t="s">
        <v>667</v>
      </c>
      <c r="O9" t="s">
        <v>668</v>
      </c>
      <c r="P9" t="s">
        <v>661</v>
      </c>
    </row>
    <row r="10" spans="1:16" x14ac:dyDescent="0.15">
      <c r="A10">
        <v>9</v>
      </c>
      <c r="B10" t="s">
        <v>656</v>
      </c>
      <c r="C10" t="s">
        <v>684</v>
      </c>
      <c r="D10" t="s">
        <v>80</v>
      </c>
      <c r="E10" t="s">
        <v>649</v>
      </c>
      <c r="F10">
        <v>720.43</v>
      </c>
      <c r="G10">
        <v>186.59</v>
      </c>
      <c r="H10">
        <v>533.84</v>
      </c>
      <c r="I10">
        <v>1</v>
      </c>
      <c r="J10" t="s">
        <v>28</v>
      </c>
      <c r="M10" t="s">
        <v>675</v>
      </c>
      <c r="N10" t="s">
        <v>667</v>
      </c>
      <c r="O10" t="s">
        <v>668</v>
      </c>
      <c r="P10" t="s">
        <v>661</v>
      </c>
    </row>
    <row r="11" spans="1:16" x14ac:dyDescent="0.15">
      <c r="A11">
        <v>10</v>
      </c>
      <c r="B11" t="s">
        <v>656</v>
      </c>
      <c r="C11" t="s">
        <v>685</v>
      </c>
      <c r="D11" t="s">
        <v>80</v>
      </c>
      <c r="E11" t="s">
        <v>649</v>
      </c>
      <c r="F11">
        <v>530.97</v>
      </c>
      <c r="G11">
        <v>294.97000000000003</v>
      </c>
      <c r="H11">
        <v>236</v>
      </c>
      <c r="I11">
        <v>1</v>
      </c>
      <c r="J11" t="s">
        <v>28</v>
      </c>
      <c r="M11" t="s">
        <v>675</v>
      </c>
      <c r="N11" t="s">
        <v>686</v>
      </c>
      <c r="O11" t="s">
        <v>687</v>
      </c>
      <c r="P11" t="s">
        <v>661</v>
      </c>
    </row>
    <row r="12" spans="1:16" x14ac:dyDescent="0.15">
      <c r="A12">
        <v>11</v>
      </c>
      <c r="B12" t="s">
        <v>656</v>
      </c>
      <c r="C12" t="s">
        <v>688</v>
      </c>
      <c r="D12" t="s">
        <v>29</v>
      </c>
      <c r="E12" t="s">
        <v>689</v>
      </c>
      <c r="F12">
        <v>2942.45</v>
      </c>
      <c r="G12">
        <v>88.27</v>
      </c>
      <c r="H12">
        <v>2854.18</v>
      </c>
      <c r="I12">
        <v>1</v>
      </c>
      <c r="J12" t="s">
        <v>28</v>
      </c>
      <c r="M12" t="s">
        <v>690</v>
      </c>
      <c r="N12" t="s">
        <v>672</v>
      </c>
      <c r="O12" t="s">
        <v>673</v>
      </c>
      <c r="P12" t="s">
        <v>661</v>
      </c>
    </row>
    <row r="13" spans="1:16" x14ac:dyDescent="0.15">
      <c r="A13">
        <v>12</v>
      </c>
      <c r="B13" t="s">
        <v>656</v>
      </c>
      <c r="C13" t="s">
        <v>691</v>
      </c>
      <c r="D13" t="s">
        <v>52</v>
      </c>
      <c r="E13" t="s">
        <v>630</v>
      </c>
      <c r="F13">
        <v>358.75</v>
      </c>
      <c r="G13">
        <v>117.13</v>
      </c>
      <c r="H13">
        <v>241.62</v>
      </c>
      <c r="I13">
        <v>1</v>
      </c>
      <c r="J13" t="s">
        <v>28</v>
      </c>
      <c r="M13" t="s">
        <v>675</v>
      </c>
      <c r="N13" t="s">
        <v>667</v>
      </c>
      <c r="O13" t="s">
        <v>668</v>
      </c>
      <c r="P13" t="s">
        <v>661</v>
      </c>
    </row>
    <row r="14" spans="1:16" x14ac:dyDescent="0.15">
      <c r="F14">
        <f>SUM(F2:F13)</f>
        <v>71701.34</v>
      </c>
      <c r="G14">
        <f>SUM(G2:G13)</f>
        <v>2701.42</v>
      </c>
    </row>
  </sheetData>
  <phoneticPr fontId="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40"/>
  <sheetViews>
    <sheetView topLeftCell="A220" workbookViewId="0">
      <selection activeCell="H232" sqref="H2:H232"/>
    </sheetView>
  </sheetViews>
  <sheetFormatPr defaultColWidth="8.75" defaultRowHeight="13.5" x14ac:dyDescent="0.15"/>
  <cols>
    <col min="7" max="8" width="10.5"/>
  </cols>
  <sheetData>
    <row r="1" spans="1:19" x14ac:dyDescent="0.15">
      <c r="A1" t="s">
        <v>106</v>
      </c>
      <c r="B1" t="s">
        <v>107</v>
      </c>
      <c r="C1" t="s">
        <v>108</v>
      </c>
      <c r="D1" t="s">
        <v>123</v>
      </c>
      <c r="E1" t="s">
        <v>109</v>
      </c>
      <c r="F1" t="s">
        <v>110</v>
      </c>
      <c r="G1" t="s">
        <v>652</v>
      </c>
      <c r="H1" t="s">
        <v>653</v>
      </c>
      <c r="I1" t="s">
        <v>113</v>
      </c>
      <c r="J1" t="s">
        <v>14</v>
      </c>
      <c r="K1" t="s">
        <v>654</v>
      </c>
      <c r="L1" t="s">
        <v>655</v>
      </c>
      <c r="M1" t="s">
        <v>116</v>
      </c>
      <c r="N1" t="s">
        <v>117</v>
      </c>
      <c r="O1" t="s">
        <v>118</v>
      </c>
      <c r="P1" t="s">
        <v>119</v>
      </c>
      <c r="Q1" t="s">
        <v>692</v>
      </c>
      <c r="R1" t="s">
        <v>693</v>
      </c>
      <c r="S1" t="s">
        <v>694</v>
      </c>
    </row>
    <row r="2" spans="1:19" x14ac:dyDescent="0.15">
      <c r="A2">
        <v>1</v>
      </c>
      <c r="B2" t="s">
        <v>695</v>
      </c>
      <c r="C2" t="s">
        <v>696</v>
      </c>
      <c r="D2" t="s">
        <v>697</v>
      </c>
      <c r="E2" t="s">
        <v>26</v>
      </c>
      <c r="F2" t="s">
        <v>698</v>
      </c>
      <c r="G2">
        <v>2355.59</v>
      </c>
      <c r="H2">
        <v>70.67</v>
      </c>
      <c r="I2">
        <v>2284.92</v>
      </c>
      <c r="J2">
        <v>1</v>
      </c>
      <c r="K2" t="s">
        <v>28</v>
      </c>
      <c r="M2" t="s">
        <v>699</v>
      </c>
      <c r="O2" t="s">
        <v>700</v>
      </c>
      <c r="P2" t="s">
        <v>701</v>
      </c>
      <c r="Q2" t="s">
        <v>702</v>
      </c>
      <c r="R2">
        <v>2024</v>
      </c>
      <c r="S2" t="s">
        <v>703</v>
      </c>
    </row>
    <row r="3" spans="1:19" x14ac:dyDescent="0.15">
      <c r="A3">
        <v>2</v>
      </c>
      <c r="B3" t="s">
        <v>695</v>
      </c>
      <c r="C3" t="s">
        <v>704</v>
      </c>
      <c r="D3" t="s">
        <v>705</v>
      </c>
      <c r="E3" t="s">
        <v>706</v>
      </c>
      <c r="F3" t="s">
        <v>706</v>
      </c>
      <c r="G3">
        <v>14312.04</v>
      </c>
      <c r="H3">
        <v>429.36</v>
      </c>
      <c r="I3">
        <v>13882.68</v>
      </c>
      <c r="J3">
        <v>1</v>
      </c>
      <c r="K3" t="s">
        <v>78</v>
      </c>
      <c r="M3" t="s">
        <v>664</v>
      </c>
      <c r="O3" t="s">
        <v>700</v>
      </c>
      <c r="P3" t="s">
        <v>701</v>
      </c>
      <c r="Q3" t="s">
        <v>702</v>
      </c>
      <c r="R3">
        <v>2024</v>
      </c>
      <c r="S3" t="s">
        <v>703</v>
      </c>
    </row>
    <row r="4" spans="1:19" x14ac:dyDescent="0.15">
      <c r="A4">
        <v>3</v>
      </c>
      <c r="B4" t="s">
        <v>695</v>
      </c>
      <c r="C4" t="s">
        <v>707</v>
      </c>
      <c r="D4" t="s">
        <v>708</v>
      </c>
      <c r="E4" t="s">
        <v>628</v>
      </c>
      <c r="F4" t="s">
        <v>709</v>
      </c>
      <c r="G4">
        <v>462.64</v>
      </c>
      <c r="H4">
        <v>351.53</v>
      </c>
      <c r="I4">
        <v>111.11</v>
      </c>
      <c r="J4">
        <v>1</v>
      </c>
      <c r="K4" t="s">
        <v>28</v>
      </c>
      <c r="M4" t="s">
        <v>710</v>
      </c>
      <c r="O4" t="s">
        <v>700</v>
      </c>
      <c r="P4" t="s">
        <v>701</v>
      </c>
      <c r="Q4" t="s">
        <v>702</v>
      </c>
      <c r="R4">
        <v>2024</v>
      </c>
      <c r="S4" t="s">
        <v>703</v>
      </c>
    </row>
    <row r="5" spans="1:19" x14ac:dyDescent="0.15">
      <c r="A5">
        <v>4</v>
      </c>
      <c r="B5" t="s">
        <v>695</v>
      </c>
      <c r="C5" t="s">
        <v>711</v>
      </c>
      <c r="D5" t="s">
        <v>712</v>
      </c>
      <c r="E5" t="s">
        <v>713</v>
      </c>
      <c r="F5" t="s">
        <v>714</v>
      </c>
      <c r="G5">
        <v>2218.64</v>
      </c>
      <c r="H5">
        <v>66.56</v>
      </c>
      <c r="I5">
        <v>2152.08</v>
      </c>
      <c r="J5">
        <v>1</v>
      </c>
      <c r="K5" t="s">
        <v>23</v>
      </c>
      <c r="M5" t="s">
        <v>715</v>
      </c>
      <c r="O5" t="s">
        <v>700</v>
      </c>
      <c r="P5" t="s">
        <v>701</v>
      </c>
      <c r="Q5" t="s">
        <v>702</v>
      </c>
      <c r="R5">
        <v>2024</v>
      </c>
      <c r="S5" t="s">
        <v>703</v>
      </c>
    </row>
    <row r="6" spans="1:19" x14ac:dyDescent="0.15">
      <c r="A6">
        <v>5</v>
      </c>
      <c r="B6" t="s">
        <v>695</v>
      </c>
      <c r="C6" t="s">
        <v>716</v>
      </c>
      <c r="D6" t="s">
        <v>717</v>
      </c>
      <c r="E6" t="s">
        <v>630</v>
      </c>
      <c r="F6" t="s">
        <v>714</v>
      </c>
      <c r="G6">
        <v>292.58999999999997</v>
      </c>
      <c r="H6">
        <v>75.84</v>
      </c>
      <c r="I6">
        <v>216.75</v>
      </c>
      <c r="J6">
        <v>1</v>
      </c>
      <c r="K6" t="s">
        <v>28</v>
      </c>
      <c r="M6" t="s">
        <v>718</v>
      </c>
      <c r="O6" t="s">
        <v>700</v>
      </c>
      <c r="P6" t="s">
        <v>701</v>
      </c>
      <c r="Q6" t="s">
        <v>702</v>
      </c>
      <c r="R6">
        <v>2024</v>
      </c>
      <c r="S6" t="s">
        <v>703</v>
      </c>
    </row>
    <row r="7" spans="1:19" x14ac:dyDescent="0.15">
      <c r="A7">
        <v>6</v>
      </c>
      <c r="B7" t="s">
        <v>695</v>
      </c>
      <c r="C7" t="s">
        <v>719</v>
      </c>
      <c r="D7" t="s">
        <v>720</v>
      </c>
      <c r="E7" t="s">
        <v>26</v>
      </c>
      <c r="F7" t="s">
        <v>698</v>
      </c>
      <c r="G7">
        <v>4128.59</v>
      </c>
      <c r="H7">
        <v>123.86</v>
      </c>
      <c r="I7">
        <v>4004.73</v>
      </c>
      <c r="J7">
        <v>1</v>
      </c>
      <c r="K7" t="s">
        <v>28</v>
      </c>
      <c r="M7" t="s">
        <v>721</v>
      </c>
      <c r="O7" t="s">
        <v>722</v>
      </c>
      <c r="P7" t="s">
        <v>723</v>
      </c>
      <c r="Q7" t="s">
        <v>702</v>
      </c>
      <c r="R7">
        <v>2024</v>
      </c>
      <c r="S7" t="s">
        <v>703</v>
      </c>
    </row>
    <row r="8" spans="1:19" x14ac:dyDescent="0.15">
      <c r="A8">
        <v>7</v>
      </c>
      <c r="B8" t="s">
        <v>695</v>
      </c>
      <c r="C8" t="s">
        <v>724</v>
      </c>
      <c r="D8" t="s">
        <v>725</v>
      </c>
      <c r="E8" t="s">
        <v>706</v>
      </c>
      <c r="F8" t="s">
        <v>706</v>
      </c>
      <c r="G8">
        <v>7194.21</v>
      </c>
      <c r="H8">
        <v>215.83</v>
      </c>
      <c r="I8">
        <v>6978.38</v>
      </c>
      <c r="J8">
        <v>1</v>
      </c>
      <c r="K8" t="s">
        <v>78</v>
      </c>
      <c r="M8" t="s">
        <v>664</v>
      </c>
      <c r="O8" t="s">
        <v>722</v>
      </c>
      <c r="P8" t="s">
        <v>723</v>
      </c>
      <c r="Q8" t="s">
        <v>702</v>
      </c>
      <c r="R8">
        <v>2024</v>
      </c>
      <c r="S8" t="s">
        <v>703</v>
      </c>
    </row>
    <row r="9" spans="1:19" x14ac:dyDescent="0.15">
      <c r="A9">
        <v>8</v>
      </c>
      <c r="B9" t="s">
        <v>695</v>
      </c>
      <c r="C9" t="s">
        <v>726</v>
      </c>
      <c r="D9" t="s">
        <v>727</v>
      </c>
      <c r="E9" t="s">
        <v>266</v>
      </c>
      <c r="F9" t="s">
        <v>21</v>
      </c>
      <c r="G9">
        <v>5175.6899999999996</v>
      </c>
      <c r="H9">
        <v>155.27000000000001</v>
      </c>
      <c r="I9">
        <v>5020.42</v>
      </c>
      <c r="J9">
        <v>1</v>
      </c>
      <c r="K9" t="s">
        <v>23</v>
      </c>
      <c r="M9" t="s">
        <v>728</v>
      </c>
      <c r="O9" t="s">
        <v>722</v>
      </c>
      <c r="P9" t="s">
        <v>723</v>
      </c>
      <c r="Q9" t="s">
        <v>702</v>
      </c>
      <c r="R9">
        <v>2024</v>
      </c>
      <c r="S9" t="s">
        <v>703</v>
      </c>
    </row>
    <row r="10" spans="1:19" x14ac:dyDescent="0.15">
      <c r="A10">
        <v>9</v>
      </c>
      <c r="B10" t="s">
        <v>695</v>
      </c>
      <c r="C10" t="s">
        <v>729</v>
      </c>
      <c r="D10" t="s">
        <v>730</v>
      </c>
      <c r="E10" t="s">
        <v>731</v>
      </c>
      <c r="F10" t="s">
        <v>709</v>
      </c>
      <c r="G10">
        <v>1302.6300000000001</v>
      </c>
      <c r="H10">
        <v>991.08</v>
      </c>
      <c r="I10">
        <v>311.55</v>
      </c>
      <c r="J10">
        <v>1</v>
      </c>
      <c r="K10" t="s">
        <v>28</v>
      </c>
      <c r="M10" t="s">
        <v>710</v>
      </c>
      <c r="O10" t="s">
        <v>722</v>
      </c>
      <c r="P10" t="s">
        <v>723</v>
      </c>
      <c r="Q10" t="s">
        <v>702</v>
      </c>
      <c r="R10">
        <v>2024</v>
      </c>
      <c r="S10" t="s">
        <v>703</v>
      </c>
    </row>
    <row r="11" spans="1:19" x14ac:dyDescent="0.15">
      <c r="A11">
        <v>10</v>
      </c>
      <c r="B11" t="s">
        <v>695</v>
      </c>
      <c r="C11" t="s">
        <v>732</v>
      </c>
      <c r="D11" t="s">
        <v>733</v>
      </c>
      <c r="E11" t="s">
        <v>630</v>
      </c>
      <c r="F11" t="s">
        <v>714</v>
      </c>
      <c r="G11">
        <v>288</v>
      </c>
      <c r="H11">
        <v>31.92</v>
      </c>
      <c r="I11">
        <v>256.08</v>
      </c>
      <c r="J11">
        <v>1</v>
      </c>
      <c r="K11" t="s">
        <v>28</v>
      </c>
      <c r="M11" t="s">
        <v>718</v>
      </c>
      <c r="O11" t="s">
        <v>722</v>
      </c>
      <c r="P11" t="s">
        <v>723</v>
      </c>
      <c r="Q11" t="s">
        <v>702</v>
      </c>
      <c r="R11">
        <v>2024</v>
      </c>
      <c r="S11" t="s">
        <v>703</v>
      </c>
    </row>
    <row r="12" spans="1:19" x14ac:dyDescent="0.15">
      <c r="A12">
        <v>11</v>
      </c>
      <c r="B12" t="s">
        <v>695</v>
      </c>
      <c r="C12" t="s">
        <v>734</v>
      </c>
      <c r="D12" t="s">
        <v>735</v>
      </c>
      <c r="E12" t="s">
        <v>649</v>
      </c>
      <c r="F12" t="s">
        <v>698</v>
      </c>
      <c r="G12">
        <v>3.23</v>
      </c>
      <c r="H12">
        <v>1.67</v>
      </c>
      <c r="I12">
        <v>1.56</v>
      </c>
      <c r="J12">
        <v>1</v>
      </c>
      <c r="K12" t="s">
        <v>28</v>
      </c>
      <c r="M12" t="s">
        <v>736</v>
      </c>
      <c r="O12" t="s">
        <v>722</v>
      </c>
      <c r="P12" t="s">
        <v>723</v>
      </c>
      <c r="Q12" t="s">
        <v>702</v>
      </c>
      <c r="R12">
        <v>2024</v>
      </c>
      <c r="S12" t="s">
        <v>703</v>
      </c>
    </row>
    <row r="13" spans="1:19" x14ac:dyDescent="0.15">
      <c r="A13">
        <v>12</v>
      </c>
      <c r="B13" t="s">
        <v>695</v>
      </c>
      <c r="C13" t="s">
        <v>737</v>
      </c>
      <c r="D13" t="s">
        <v>738</v>
      </c>
      <c r="E13" t="s">
        <v>731</v>
      </c>
      <c r="F13" t="s">
        <v>709</v>
      </c>
      <c r="G13">
        <v>1261.4100000000001</v>
      </c>
      <c r="H13">
        <v>959.37</v>
      </c>
      <c r="I13">
        <v>302.04000000000002</v>
      </c>
      <c r="J13">
        <v>1</v>
      </c>
      <c r="K13" t="s">
        <v>28</v>
      </c>
      <c r="M13" t="s">
        <v>739</v>
      </c>
      <c r="O13" t="s">
        <v>740</v>
      </c>
      <c r="P13" t="s">
        <v>741</v>
      </c>
      <c r="Q13" t="s">
        <v>742</v>
      </c>
      <c r="R13">
        <v>2024</v>
      </c>
      <c r="S13" t="s">
        <v>703</v>
      </c>
    </row>
    <row r="14" spans="1:19" x14ac:dyDescent="0.15">
      <c r="A14">
        <v>13</v>
      </c>
      <c r="B14" t="s">
        <v>695</v>
      </c>
      <c r="C14" t="s">
        <v>743</v>
      </c>
      <c r="D14" t="s">
        <v>744</v>
      </c>
      <c r="E14" t="s">
        <v>630</v>
      </c>
      <c r="F14" t="s">
        <v>714</v>
      </c>
      <c r="G14">
        <v>310.79000000000002</v>
      </c>
      <c r="H14">
        <v>72.09</v>
      </c>
      <c r="I14">
        <v>238.7</v>
      </c>
      <c r="J14">
        <v>1</v>
      </c>
      <c r="K14" t="s">
        <v>28</v>
      </c>
      <c r="M14" t="s">
        <v>631</v>
      </c>
      <c r="O14" t="s">
        <v>740</v>
      </c>
      <c r="P14" t="s">
        <v>741</v>
      </c>
      <c r="Q14" t="s">
        <v>742</v>
      </c>
      <c r="R14">
        <v>2024</v>
      </c>
      <c r="S14" t="s">
        <v>703</v>
      </c>
    </row>
    <row r="15" spans="1:19" x14ac:dyDescent="0.15">
      <c r="A15">
        <v>14</v>
      </c>
      <c r="B15" t="s">
        <v>695</v>
      </c>
      <c r="C15" t="s">
        <v>745</v>
      </c>
      <c r="D15" t="s">
        <v>746</v>
      </c>
      <c r="E15" t="s">
        <v>649</v>
      </c>
      <c r="F15" t="s">
        <v>698</v>
      </c>
      <c r="G15">
        <v>2386.8000000000002</v>
      </c>
      <c r="H15">
        <v>1100.56</v>
      </c>
      <c r="I15">
        <v>1286.24</v>
      </c>
      <c r="J15">
        <v>1</v>
      </c>
      <c r="K15" t="s">
        <v>28</v>
      </c>
      <c r="M15" t="s">
        <v>747</v>
      </c>
      <c r="O15" t="s">
        <v>740</v>
      </c>
      <c r="P15" t="s">
        <v>741</v>
      </c>
      <c r="Q15" t="s">
        <v>742</v>
      </c>
      <c r="R15">
        <v>2024</v>
      </c>
      <c r="S15" t="s">
        <v>703</v>
      </c>
    </row>
    <row r="16" spans="1:19" x14ac:dyDescent="0.15">
      <c r="A16">
        <v>15</v>
      </c>
      <c r="B16" t="s">
        <v>695</v>
      </c>
      <c r="C16" t="s">
        <v>748</v>
      </c>
      <c r="D16" t="s">
        <v>749</v>
      </c>
      <c r="E16" t="s">
        <v>731</v>
      </c>
      <c r="F16" t="s">
        <v>709</v>
      </c>
      <c r="G16">
        <v>241.43</v>
      </c>
      <c r="H16">
        <v>210.98</v>
      </c>
      <c r="I16">
        <v>30.45</v>
      </c>
      <c r="J16">
        <v>1</v>
      </c>
      <c r="K16" t="s">
        <v>90</v>
      </c>
      <c r="M16" t="s">
        <v>750</v>
      </c>
      <c r="O16" t="s">
        <v>751</v>
      </c>
      <c r="P16" t="s">
        <v>752</v>
      </c>
      <c r="Q16" t="s">
        <v>742</v>
      </c>
      <c r="R16">
        <v>2024</v>
      </c>
      <c r="S16" t="s">
        <v>703</v>
      </c>
    </row>
    <row r="17" spans="1:19" x14ac:dyDescent="0.15">
      <c r="A17">
        <v>16</v>
      </c>
      <c r="B17" t="s">
        <v>695</v>
      </c>
      <c r="C17" t="s">
        <v>753</v>
      </c>
      <c r="D17" t="s">
        <v>754</v>
      </c>
      <c r="E17" t="s">
        <v>630</v>
      </c>
      <c r="F17" t="s">
        <v>714</v>
      </c>
      <c r="G17">
        <v>310.79000000000002</v>
      </c>
      <c r="H17">
        <v>72.09</v>
      </c>
      <c r="I17">
        <v>238.7</v>
      </c>
      <c r="J17">
        <v>1</v>
      </c>
      <c r="K17" t="s">
        <v>28</v>
      </c>
      <c r="M17" t="s">
        <v>631</v>
      </c>
      <c r="O17" t="s">
        <v>751</v>
      </c>
      <c r="P17" t="s">
        <v>752</v>
      </c>
      <c r="Q17" t="s">
        <v>742</v>
      </c>
      <c r="R17">
        <v>2024</v>
      </c>
      <c r="S17" t="s">
        <v>703</v>
      </c>
    </row>
    <row r="18" spans="1:19" x14ac:dyDescent="0.15">
      <c r="A18">
        <v>17</v>
      </c>
      <c r="B18" t="s">
        <v>695</v>
      </c>
      <c r="C18" t="s">
        <v>755</v>
      </c>
      <c r="D18" t="s">
        <v>756</v>
      </c>
      <c r="E18" t="s">
        <v>649</v>
      </c>
      <c r="F18" t="s">
        <v>698</v>
      </c>
      <c r="G18">
        <v>2126.96</v>
      </c>
      <c r="H18">
        <v>1009.02</v>
      </c>
      <c r="I18">
        <v>1117.94</v>
      </c>
      <c r="J18">
        <v>1</v>
      </c>
      <c r="K18" t="s">
        <v>28</v>
      </c>
      <c r="M18" t="s">
        <v>757</v>
      </c>
      <c r="O18" t="s">
        <v>751</v>
      </c>
      <c r="P18" t="s">
        <v>752</v>
      </c>
      <c r="Q18" t="s">
        <v>742</v>
      </c>
      <c r="R18">
        <v>2024</v>
      </c>
      <c r="S18" t="s">
        <v>703</v>
      </c>
    </row>
    <row r="19" spans="1:19" x14ac:dyDescent="0.15">
      <c r="A19">
        <v>18</v>
      </c>
      <c r="B19" t="s">
        <v>695</v>
      </c>
      <c r="C19" t="s">
        <v>758</v>
      </c>
      <c r="D19" t="s">
        <v>759</v>
      </c>
      <c r="E19" t="s">
        <v>731</v>
      </c>
      <c r="F19" t="s">
        <v>709</v>
      </c>
      <c r="G19">
        <v>552.08000000000004</v>
      </c>
      <c r="H19">
        <v>484.23</v>
      </c>
      <c r="I19">
        <v>67.849999999999994</v>
      </c>
      <c r="J19">
        <v>1</v>
      </c>
      <c r="K19" t="s">
        <v>90</v>
      </c>
      <c r="M19" t="s">
        <v>760</v>
      </c>
      <c r="O19" t="s">
        <v>761</v>
      </c>
      <c r="P19" t="s">
        <v>762</v>
      </c>
      <c r="Q19" t="s">
        <v>702</v>
      </c>
      <c r="R19">
        <v>2024</v>
      </c>
      <c r="S19" t="s">
        <v>703</v>
      </c>
    </row>
    <row r="20" spans="1:19" x14ac:dyDescent="0.15">
      <c r="A20">
        <v>19</v>
      </c>
      <c r="B20" t="s">
        <v>695</v>
      </c>
      <c r="C20" t="s">
        <v>763</v>
      </c>
      <c r="D20" t="s">
        <v>764</v>
      </c>
      <c r="E20" t="s">
        <v>765</v>
      </c>
      <c r="F20" t="s">
        <v>766</v>
      </c>
      <c r="G20">
        <v>24763</v>
      </c>
      <c r="H20">
        <v>18154.919999999998</v>
      </c>
      <c r="I20">
        <v>6608.08</v>
      </c>
      <c r="J20">
        <v>1</v>
      </c>
      <c r="K20" t="s">
        <v>90</v>
      </c>
      <c r="M20" t="s">
        <v>760</v>
      </c>
      <c r="O20" t="s">
        <v>761</v>
      </c>
      <c r="P20" t="s">
        <v>762</v>
      </c>
      <c r="Q20" t="s">
        <v>702</v>
      </c>
      <c r="R20">
        <v>2024</v>
      </c>
      <c r="S20" t="s">
        <v>703</v>
      </c>
    </row>
    <row r="21" spans="1:19" x14ac:dyDescent="0.15">
      <c r="A21">
        <v>20</v>
      </c>
      <c r="B21" t="s">
        <v>695</v>
      </c>
      <c r="C21" t="s">
        <v>767</v>
      </c>
      <c r="D21" t="s">
        <v>768</v>
      </c>
      <c r="E21" t="s">
        <v>731</v>
      </c>
      <c r="F21" t="s">
        <v>709</v>
      </c>
      <c r="G21">
        <v>7028.39</v>
      </c>
      <c r="H21">
        <v>5869.37</v>
      </c>
      <c r="I21">
        <v>1159.02</v>
      </c>
      <c r="J21">
        <v>1</v>
      </c>
      <c r="K21" t="s">
        <v>28</v>
      </c>
      <c r="M21" t="s">
        <v>710</v>
      </c>
      <c r="O21" t="s">
        <v>761</v>
      </c>
      <c r="P21" t="s">
        <v>762</v>
      </c>
      <c r="Q21" t="s">
        <v>702</v>
      </c>
      <c r="R21">
        <v>2024</v>
      </c>
      <c r="S21" t="s">
        <v>703</v>
      </c>
    </row>
    <row r="22" spans="1:19" x14ac:dyDescent="0.15">
      <c r="A22">
        <v>21</v>
      </c>
      <c r="B22" t="s">
        <v>695</v>
      </c>
      <c r="C22" t="s">
        <v>769</v>
      </c>
      <c r="D22" t="s">
        <v>770</v>
      </c>
      <c r="E22" t="s">
        <v>649</v>
      </c>
      <c r="F22" t="s">
        <v>698</v>
      </c>
      <c r="G22">
        <v>298.54000000000002</v>
      </c>
      <c r="H22">
        <v>105.78</v>
      </c>
      <c r="I22">
        <v>192.76</v>
      </c>
      <c r="J22">
        <v>1</v>
      </c>
      <c r="K22" t="s">
        <v>28</v>
      </c>
      <c r="M22" t="s">
        <v>736</v>
      </c>
      <c r="O22" t="s">
        <v>761</v>
      </c>
      <c r="P22" t="s">
        <v>762</v>
      </c>
      <c r="Q22" t="s">
        <v>702</v>
      </c>
      <c r="R22">
        <v>2024</v>
      </c>
      <c r="S22" t="s">
        <v>703</v>
      </c>
    </row>
    <row r="23" spans="1:19" x14ac:dyDescent="0.15">
      <c r="A23">
        <v>22</v>
      </c>
      <c r="B23" t="s">
        <v>695</v>
      </c>
      <c r="C23" t="s">
        <v>771</v>
      </c>
      <c r="D23" t="s">
        <v>772</v>
      </c>
      <c r="E23" t="s">
        <v>649</v>
      </c>
      <c r="F23" t="s">
        <v>698</v>
      </c>
      <c r="G23">
        <v>325.44</v>
      </c>
      <c r="H23">
        <v>185.14</v>
      </c>
      <c r="I23">
        <v>140.30000000000001</v>
      </c>
      <c r="J23">
        <v>1</v>
      </c>
      <c r="K23" t="s">
        <v>28</v>
      </c>
      <c r="M23" t="s">
        <v>773</v>
      </c>
      <c r="O23" t="s">
        <v>761</v>
      </c>
      <c r="P23" t="s">
        <v>762</v>
      </c>
      <c r="Q23" t="s">
        <v>702</v>
      </c>
      <c r="R23">
        <v>2024</v>
      </c>
      <c r="S23" t="s">
        <v>703</v>
      </c>
    </row>
    <row r="24" spans="1:19" x14ac:dyDescent="0.15">
      <c r="A24">
        <v>23</v>
      </c>
      <c r="B24" t="s">
        <v>695</v>
      </c>
      <c r="C24" t="s">
        <v>774</v>
      </c>
      <c r="D24" t="s">
        <v>775</v>
      </c>
      <c r="E24" t="s">
        <v>776</v>
      </c>
      <c r="F24" t="s">
        <v>777</v>
      </c>
      <c r="G24">
        <v>676.15</v>
      </c>
      <c r="H24">
        <v>124.11</v>
      </c>
      <c r="I24">
        <v>552.04</v>
      </c>
      <c r="J24">
        <v>1</v>
      </c>
      <c r="K24" t="s">
        <v>90</v>
      </c>
      <c r="M24" t="s">
        <v>778</v>
      </c>
      <c r="O24" t="s">
        <v>779</v>
      </c>
      <c r="P24" t="s">
        <v>780</v>
      </c>
      <c r="Q24" t="s">
        <v>781</v>
      </c>
      <c r="R24">
        <v>2024</v>
      </c>
      <c r="S24" t="s">
        <v>703</v>
      </c>
    </row>
    <row r="25" spans="1:19" x14ac:dyDescent="0.15">
      <c r="A25">
        <v>24</v>
      </c>
      <c r="B25" t="s">
        <v>695</v>
      </c>
      <c r="C25" t="s">
        <v>782</v>
      </c>
      <c r="D25" t="s">
        <v>783</v>
      </c>
      <c r="E25" t="s">
        <v>784</v>
      </c>
      <c r="F25" t="s">
        <v>766</v>
      </c>
      <c r="G25">
        <v>42841.37</v>
      </c>
      <c r="H25">
        <v>6783.28</v>
      </c>
      <c r="I25">
        <v>36058.089999999997</v>
      </c>
      <c r="J25">
        <v>1</v>
      </c>
      <c r="K25" t="s">
        <v>90</v>
      </c>
      <c r="M25" t="s">
        <v>785</v>
      </c>
      <c r="O25" t="s">
        <v>779</v>
      </c>
      <c r="P25" t="s">
        <v>780</v>
      </c>
      <c r="Q25" t="s">
        <v>781</v>
      </c>
      <c r="R25">
        <v>2024</v>
      </c>
      <c r="S25" t="s">
        <v>703</v>
      </c>
    </row>
    <row r="26" spans="1:19" x14ac:dyDescent="0.15">
      <c r="A26">
        <v>25</v>
      </c>
      <c r="B26" t="s">
        <v>695</v>
      </c>
      <c r="C26" t="s">
        <v>786</v>
      </c>
      <c r="D26" t="s">
        <v>787</v>
      </c>
      <c r="E26" t="s">
        <v>26</v>
      </c>
      <c r="F26" t="s">
        <v>698</v>
      </c>
      <c r="G26">
        <v>4829.62</v>
      </c>
      <c r="H26">
        <v>144.88999999999999</v>
      </c>
      <c r="I26">
        <v>4684.7299999999996</v>
      </c>
      <c r="J26">
        <v>1</v>
      </c>
      <c r="K26" t="s">
        <v>28</v>
      </c>
      <c r="M26" t="s">
        <v>788</v>
      </c>
      <c r="O26" t="s">
        <v>779</v>
      </c>
      <c r="P26" t="s">
        <v>780</v>
      </c>
      <c r="Q26" t="s">
        <v>781</v>
      </c>
      <c r="R26">
        <v>2024</v>
      </c>
      <c r="S26" t="s">
        <v>703</v>
      </c>
    </row>
    <row r="27" spans="1:19" x14ac:dyDescent="0.15">
      <c r="A27">
        <v>26</v>
      </c>
      <c r="B27" t="s">
        <v>695</v>
      </c>
      <c r="C27" t="s">
        <v>789</v>
      </c>
      <c r="D27" t="s">
        <v>790</v>
      </c>
      <c r="E27" t="s">
        <v>706</v>
      </c>
      <c r="F27" t="s">
        <v>706</v>
      </c>
      <c r="G27">
        <v>919.95</v>
      </c>
      <c r="H27">
        <v>27.6</v>
      </c>
      <c r="I27">
        <v>892.35</v>
      </c>
      <c r="J27">
        <v>1</v>
      </c>
      <c r="K27" t="s">
        <v>78</v>
      </c>
      <c r="M27" t="s">
        <v>664</v>
      </c>
      <c r="O27" t="s">
        <v>779</v>
      </c>
      <c r="P27" t="s">
        <v>780</v>
      </c>
      <c r="Q27" t="s">
        <v>781</v>
      </c>
      <c r="R27">
        <v>2024</v>
      </c>
      <c r="S27" t="s">
        <v>703</v>
      </c>
    </row>
    <row r="28" spans="1:19" x14ac:dyDescent="0.15">
      <c r="A28">
        <v>27</v>
      </c>
      <c r="B28" t="s">
        <v>695</v>
      </c>
      <c r="C28" t="s">
        <v>791</v>
      </c>
      <c r="D28" t="s">
        <v>792</v>
      </c>
      <c r="E28" t="s">
        <v>165</v>
      </c>
      <c r="F28" t="s">
        <v>793</v>
      </c>
      <c r="G28">
        <v>2937.63</v>
      </c>
      <c r="H28">
        <v>88.13</v>
      </c>
      <c r="I28">
        <v>2849.5</v>
      </c>
      <c r="J28">
        <v>1</v>
      </c>
      <c r="K28" t="s">
        <v>28</v>
      </c>
      <c r="M28" t="s">
        <v>637</v>
      </c>
      <c r="O28" t="s">
        <v>779</v>
      </c>
      <c r="P28" t="s">
        <v>780</v>
      </c>
      <c r="Q28" t="s">
        <v>781</v>
      </c>
      <c r="R28">
        <v>2024</v>
      </c>
      <c r="S28" t="s">
        <v>703</v>
      </c>
    </row>
    <row r="29" spans="1:19" x14ac:dyDescent="0.15">
      <c r="A29">
        <v>28</v>
      </c>
      <c r="B29" t="s">
        <v>695</v>
      </c>
      <c r="C29" t="s">
        <v>794</v>
      </c>
      <c r="D29" t="s">
        <v>795</v>
      </c>
      <c r="E29" t="s">
        <v>765</v>
      </c>
      <c r="F29" t="s">
        <v>766</v>
      </c>
      <c r="G29">
        <v>718.38</v>
      </c>
      <c r="H29">
        <v>502.74</v>
      </c>
      <c r="I29">
        <v>215.64</v>
      </c>
      <c r="J29">
        <v>1</v>
      </c>
      <c r="K29" t="s">
        <v>90</v>
      </c>
      <c r="M29" t="s">
        <v>796</v>
      </c>
      <c r="O29" t="s">
        <v>797</v>
      </c>
      <c r="P29" t="s">
        <v>798</v>
      </c>
      <c r="Q29" t="s">
        <v>799</v>
      </c>
      <c r="R29">
        <v>2024</v>
      </c>
      <c r="S29" t="s">
        <v>703</v>
      </c>
    </row>
    <row r="30" spans="1:19" x14ac:dyDescent="0.15">
      <c r="A30">
        <v>29</v>
      </c>
      <c r="B30" t="s">
        <v>695</v>
      </c>
      <c r="C30" t="s">
        <v>800</v>
      </c>
      <c r="D30" t="s">
        <v>801</v>
      </c>
      <c r="E30" t="s">
        <v>765</v>
      </c>
      <c r="F30" t="s">
        <v>766</v>
      </c>
      <c r="G30">
        <v>714.13</v>
      </c>
      <c r="H30">
        <v>444.93</v>
      </c>
      <c r="I30">
        <v>269.2</v>
      </c>
      <c r="J30">
        <v>1</v>
      </c>
      <c r="K30" t="s">
        <v>90</v>
      </c>
      <c r="M30" t="s">
        <v>802</v>
      </c>
      <c r="O30" t="s">
        <v>797</v>
      </c>
      <c r="P30" t="s">
        <v>798</v>
      </c>
      <c r="Q30" t="s">
        <v>799</v>
      </c>
      <c r="R30">
        <v>2024</v>
      </c>
      <c r="S30" t="s">
        <v>703</v>
      </c>
    </row>
    <row r="31" spans="1:19" x14ac:dyDescent="0.15">
      <c r="A31">
        <v>30</v>
      </c>
      <c r="B31" t="s">
        <v>695</v>
      </c>
      <c r="C31" t="s">
        <v>803</v>
      </c>
      <c r="D31" t="s">
        <v>804</v>
      </c>
      <c r="E31" t="s">
        <v>26</v>
      </c>
      <c r="F31" t="s">
        <v>698</v>
      </c>
      <c r="G31">
        <v>731.15</v>
      </c>
      <c r="H31">
        <v>21.93</v>
      </c>
      <c r="I31">
        <v>709.22</v>
      </c>
      <c r="J31">
        <v>1</v>
      </c>
      <c r="K31" t="s">
        <v>28</v>
      </c>
      <c r="M31" t="s">
        <v>805</v>
      </c>
      <c r="O31" t="s">
        <v>797</v>
      </c>
      <c r="P31" t="s">
        <v>798</v>
      </c>
      <c r="Q31" t="s">
        <v>799</v>
      </c>
      <c r="R31">
        <v>2024</v>
      </c>
      <c r="S31" t="s">
        <v>703</v>
      </c>
    </row>
    <row r="32" spans="1:19" x14ac:dyDescent="0.15">
      <c r="A32">
        <v>31</v>
      </c>
      <c r="B32" t="s">
        <v>695</v>
      </c>
      <c r="C32" t="s">
        <v>806</v>
      </c>
      <c r="D32" t="s">
        <v>807</v>
      </c>
      <c r="E32" t="s">
        <v>706</v>
      </c>
      <c r="F32" t="s">
        <v>706</v>
      </c>
      <c r="G32">
        <v>4541.6099999999997</v>
      </c>
      <c r="H32">
        <v>136.25</v>
      </c>
      <c r="I32">
        <v>4405.3599999999997</v>
      </c>
      <c r="J32">
        <v>1</v>
      </c>
      <c r="K32" t="s">
        <v>78</v>
      </c>
      <c r="M32" t="s">
        <v>664</v>
      </c>
      <c r="O32" t="s">
        <v>797</v>
      </c>
      <c r="P32" t="s">
        <v>798</v>
      </c>
      <c r="Q32" t="s">
        <v>799</v>
      </c>
      <c r="R32">
        <v>2024</v>
      </c>
      <c r="S32" t="s">
        <v>703</v>
      </c>
    </row>
    <row r="33" spans="1:19" x14ac:dyDescent="0.15">
      <c r="A33">
        <v>32</v>
      </c>
      <c r="B33" t="s">
        <v>695</v>
      </c>
      <c r="C33" t="s">
        <v>808</v>
      </c>
      <c r="D33" t="s">
        <v>809</v>
      </c>
      <c r="E33" t="s">
        <v>731</v>
      </c>
      <c r="F33" t="s">
        <v>709</v>
      </c>
      <c r="G33">
        <v>1471.16</v>
      </c>
      <c r="H33">
        <v>1114.1600000000001</v>
      </c>
      <c r="I33">
        <v>357</v>
      </c>
      <c r="J33">
        <v>1</v>
      </c>
      <c r="K33" t="s">
        <v>28</v>
      </c>
      <c r="M33" t="s">
        <v>739</v>
      </c>
      <c r="O33" t="s">
        <v>797</v>
      </c>
      <c r="P33" t="s">
        <v>798</v>
      </c>
      <c r="Q33" t="s">
        <v>799</v>
      </c>
      <c r="R33">
        <v>2024</v>
      </c>
      <c r="S33" t="s">
        <v>703</v>
      </c>
    </row>
    <row r="34" spans="1:19" x14ac:dyDescent="0.15">
      <c r="A34">
        <v>33</v>
      </c>
      <c r="B34" t="s">
        <v>695</v>
      </c>
      <c r="C34" t="s">
        <v>810</v>
      </c>
      <c r="D34" t="s">
        <v>811</v>
      </c>
      <c r="E34" t="s">
        <v>731</v>
      </c>
      <c r="F34" t="s">
        <v>709</v>
      </c>
      <c r="G34">
        <v>570.61</v>
      </c>
      <c r="H34">
        <v>498.66</v>
      </c>
      <c r="I34">
        <v>71.95</v>
      </c>
      <c r="J34">
        <v>1</v>
      </c>
      <c r="K34" t="s">
        <v>812</v>
      </c>
      <c r="M34" t="s">
        <v>813</v>
      </c>
      <c r="O34" t="s">
        <v>797</v>
      </c>
      <c r="P34" t="s">
        <v>798</v>
      </c>
      <c r="Q34" t="s">
        <v>799</v>
      </c>
      <c r="R34">
        <v>2024</v>
      </c>
      <c r="S34" t="s">
        <v>703</v>
      </c>
    </row>
    <row r="35" spans="1:19" x14ac:dyDescent="0.15">
      <c r="A35">
        <v>34</v>
      </c>
      <c r="B35" t="s">
        <v>814</v>
      </c>
      <c r="C35" t="s">
        <v>815</v>
      </c>
      <c r="D35" t="s">
        <v>816</v>
      </c>
      <c r="E35" t="s">
        <v>165</v>
      </c>
      <c r="F35" t="s">
        <v>793</v>
      </c>
      <c r="G35">
        <v>2925.06</v>
      </c>
      <c r="H35">
        <v>87.75</v>
      </c>
      <c r="I35">
        <v>2837.31</v>
      </c>
      <c r="J35">
        <v>1</v>
      </c>
      <c r="K35" t="s">
        <v>28</v>
      </c>
      <c r="M35" t="s">
        <v>637</v>
      </c>
      <c r="O35" t="s">
        <v>817</v>
      </c>
      <c r="P35" t="s">
        <v>818</v>
      </c>
      <c r="Q35" t="s">
        <v>819</v>
      </c>
      <c r="R35">
        <v>2023</v>
      </c>
      <c r="S35" t="s">
        <v>820</v>
      </c>
    </row>
    <row r="36" spans="1:19" x14ac:dyDescent="0.15">
      <c r="A36">
        <v>35</v>
      </c>
      <c r="B36" t="s">
        <v>695</v>
      </c>
      <c r="C36" t="s">
        <v>821</v>
      </c>
      <c r="D36" t="s">
        <v>822</v>
      </c>
      <c r="E36" t="s">
        <v>765</v>
      </c>
      <c r="F36" t="s">
        <v>766</v>
      </c>
      <c r="G36">
        <v>714.13</v>
      </c>
      <c r="H36">
        <v>444.93</v>
      </c>
      <c r="I36">
        <v>269.2</v>
      </c>
      <c r="J36">
        <v>1</v>
      </c>
      <c r="K36" t="s">
        <v>90</v>
      </c>
      <c r="M36" t="s">
        <v>823</v>
      </c>
      <c r="O36" t="s">
        <v>824</v>
      </c>
      <c r="P36" t="s">
        <v>825</v>
      </c>
      <c r="Q36" t="s">
        <v>826</v>
      </c>
      <c r="R36">
        <v>2024</v>
      </c>
      <c r="S36" t="s">
        <v>703</v>
      </c>
    </row>
    <row r="37" spans="1:19" x14ac:dyDescent="0.15">
      <c r="A37">
        <v>36</v>
      </c>
      <c r="B37" t="s">
        <v>695</v>
      </c>
      <c r="C37" t="s">
        <v>827</v>
      </c>
      <c r="D37" t="s">
        <v>828</v>
      </c>
      <c r="E37" t="s">
        <v>26</v>
      </c>
      <c r="F37" t="s">
        <v>698</v>
      </c>
      <c r="G37">
        <v>1951.23</v>
      </c>
      <c r="H37">
        <v>58.54</v>
      </c>
      <c r="I37">
        <v>1892.69</v>
      </c>
      <c r="J37">
        <v>1</v>
      </c>
      <c r="K37" t="s">
        <v>28</v>
      </c>
      <c r="M37" t="s">
        <v>829</v>
      </c>
      <c r="O37" t="s">
        <v>824</v>
      </c>
      <c r="P37" t="s">
        <v>825</v>
      </c>
      <c r="Q37" t="s">
        <v>826</v>
      </c>
      <c r="R37">
        <v>2024</v>
      </c>
      <c r="S37" t="s">
        <v>703</v>
      </c>
    </row>
    <row r="38" spans="1:19" x14ac:dyDescent="0.15">
      <c r="A38">
        <v>37</v>
      </c>
      <c r="B38" t="s">
        <v>695</v>
      </c>
      <c r="C38" t="s">
        <v>830</v>
      </c>
      <c r="D38" t="s">
        <v>831</v>
      </c>
      <c r="E38" t="s">
        <v>731</v>
      </c>
      <c r="F38" t="s">
        <v>709</v>
      </c>
      <c r="G38">
        <v>1471.16</v>
      </c>
      <c r="H38">
        <v>1114.1600000000001</v>
      </c>
      <c r="I38">
        <v>357</v>
      </c>
      <c r="J38">
        <v>1</v>
      </c>
      <c r="K38" t="s">
        <v>28</v>
      </c>
      <c r="M38" t="s">
        <v>739</v>
      </c>
      <c r="O38" t="s">
        <v>824</v>
      </c>
      <c r="P38" t="s">
        <v>825</v>
      </c>
      <c r="Q38" t="s">
        <v>826</v>
      </c>
      <c r="R38">
        <v>2024</v>
      </c>
      <c r="S38" t="s">
        <v>703</v>
      </c>
    </row>
    <row r="39" spans="1:19" x14ac:dyDescent="0.15">
      <c r="A39">
        <v>38</v>
      </c>
      <c r="B39" t="s">
        <v>695</v>
      </c>
      <c r="C39" t="s">
        <v>832</v>
      </c>
      <c r="D39" t="s">
        <v>833</v>
      </c>
      <c r="E39" t="s">
        <v>104</v>
      </c>
      <c r="F39" t="s">
        <v>698</v>
      </c>
      <c r="G39">
        <v>10191.31</v>
      </c>
      <c r="H39">
        <v>305.74</v>
      </c>
      <c r="I39">
        <v>9885.57</v>
      </c>
      <c r="J39">
        <v>1</v>
      </c>
      <c r="K39" t="s">
        <v>23</v>
      </c>
      <c r="M39" t="s">
        <v>683</v>
      </c>
      <c r="O39" t="s">
        <v>824</v>
      </c>
      <c r="P39" t="s">
        <v>825</v>
      </c>
      <c r="Q39" t="s">
        <v>826</v>
      </c>
      <c r="R39">
        <v>2024</v>
      </c>
      <c r="S39" t="s">
        <v>703</v>
      </c>
    </row>
    <row r="40" spans="1:19" x14ac:dyDescent="0.15">
      <c r="A40">
        <v>39</v>
      </c>
      <c r="B40" t="s">
        <v>695</v>
      </c>
      <c r="C40" t="s">
        <v>834</v>
      </c>
      <c r="D40" t="s">
        <v>835</v>
      </c>
      <c r="E40" t="s">
        <v>630</v>
      </c>
      <c r="F40" t="s">
        <v>714</v>
      </c>
      <c r="G40">
        <v>292.58999999999997</v>
      </c>
      <c r="H40">
        <v>75.84</v>
      </c>
      <c r="I40">
        <v>216.75</v>
      </c>
      <c r="J40">
        <v>1</v>
      </c>
      <c r="K40" t="s">
        <v>28</v>
      </c>
      <c r="M40" t="s">
        <v>718</v>
      </c>
      <c r="O40" t="s">
        <v>824</v>
      </c>
      <c r="P40" t="s">
        <v>825</v>
      </c>
      <c r="Q40" t="s">
        <v>826</v>
      </c>
      <c r="R40">
        <v>2024</v>
      </c>
      <c r="S40" t="s">
        <v>703</v>
      </c>
    </row>
    <row r="41" spans="1:19" x14ac:dyDescent="0.15">
      <c r="A41">
        <v>40</v>
      </c>
      <c r="B41" t="s">
        <v>695</v>
      </c>
      <c r="C41" t="s">
        <v>836</v>
      </c>
      <c r="D41" t="s">
        <v>837</v>
      </c>
      <c r="E41" t="s">
        <v>630</v>
      </c>
      <c r="F41" t="s">
        <v>714</v>
      </c>
      <c r="G41">
        <v>361.48</v>
      </c>
      <c r="H41">
        <v>103.37</v>
      </c>
      <c r="I41">
        <v>258.11</v>
      </c>
      <c r="J41">
        <v>1</v>
      </c>
      <c r="K41" t="s">
        <v>28</v>
      </c>
      <c r="M41" t="s">
        <v>631</v>
      </c>
      <c r="O41" t="s">
        <v>824</v>
      </c>
      <c r="P41" t="s">
        <v>825</v>
      </c>
      <c r="Q41" t="s">
        <v>826</v>
      </c>
      <c r="R41">
        <v>2024</v>
      </c>
      <c r="S41" t="s">
        <v>703</v>
      </c>
    </row>
    <row r="42" spans="1:19" x14ac:dyDescent="0.15">
      <c r="A42">
        <v>41</v>
      </c>
      <c r="B42" t="s">
        <v>695</v>
      </c>
      <c r="C42" t="s">
        <v>838</v>
      </c>
      <c r="D42" t="s">
        <v>839</v>
      </c>
      <c r="E42" t="s">
        <v>646</v>
      </c>
      <c r="F42" t="s">
        <v>840</v>
      </c>
      <c r="G42">
        <v>381.86</v>
      </c>
      <c r="H42">
        <v>227.41</v>
      </c>
      <c r="I42">
        <v>154.44999999999999</v>
      </c>
      <c r="J42">
        <v>1</v>
      </c>
      <c r="K42" t="s">
        <v>28</v>
      </c>
      <c r="M42" t="s">
        <v>841</v>
      </c>
      <c r="O42" t="s">
        <v>824</v>
      </c>
      <c r="P42" t="s">
        <v>825</v>
      </c>
      <c r="Q42" t="s">
        <v>826</v>
      </c>
      <c r="R42">
        <v>2024</v>
      </c>
      <c r="S42" t="s">
        <v>703</v>
      </c>
    </row>
    <row r="43" spans="1:19" x14ac:dyDescent="0.15">
      <c r="A43">
        <v>42</v>
      </c>
      <c r="B43" t="s">
        <v>695</v>
      </c>
      <c r="C43" t="s">
        <v>842</v>
      </c>
      <c r="D43" t="s">
        <v>843</v>
      </c>
      <c r="E43" t="s">
        <v>649</v>
      </c>
      <c r="F43" t="s">
        <v>698</v>
      </c>
      <c r="G43">
        <v>289.08</v>
      </c>
      <c r="H43">
        <v>223.95</v>
      </c>
      <c r="I43">
        <v>65.13</v>
      </c>
      <c r="J43">
        <v>1</v>
      </c>
      <c r="K43" t="s">
        <v>28</v>
      </c>
      <c r="M43" t="s">
        <v>99</v>
      </c>
      <c r="O43" t="s">
        <v>824</v>
      </c>
      <c r="P43" t="s">
        <v>825</v>
      </c>
      <c r="Q43" t="s">
        <v>826</v>
      </c>
      <c r="R43">
        <v>2024</v>
      </c>
      <c r="S43" t="s">
        <v>703</v>
      </c>
    </row>
    <row r="44" spans="1:19" x14ac:dyDescent="0.15">
      <c r="A44">
        <v>43</v>
      </c>
      <c r="B44" t="s">
        <v>695</v>
      </c>
      <c r="C44" t="s">
        <v>844</v>
      </c>
      <c r="D44" t="s">
        <v>845</v>
      </c>
      <c r="E44" t="s">
        <v>765</v>
      </c>
      <c r="F44" t="s">
        <v>766</v>
      </c>
      <c r="G44">
        <v>1157.1500000000001</v>
      </c>
      <c r="H44">
        <v>790.83</v>
      </c>
      <c r="I44">
        <v>366.32</v>
      </c>
      <c r="J44">
        <v>1</v>
      </c>
      <c r="K44" t="s">
        <v>90</v>
      </c>
      <c r="M44" t="s">
        <v>846</v>
      </c>
      <c r="O44" t="s">
        <v>847</v>
      </c>
      <c r="P44" t="s">
        <v>848</v>
      </c>
      <c r="Q44" t="s">
        <v>826</v>
      </c>
      <c r="R44">
        <v>2024</v>
      </c>
      <c r="S44" t="s">
        <v>703</v>
      </c>
    </row>
    <row r="45" spans="1:19" x14ac:dyDescent="0.15">
      <c r="A45">
        <v>44</v>
      </c>
      <c r="B45" t="s">
        <v>695</v>
      </c>
      <c r="C45" t="s">
        <v>849</v>
      </c>
      <c r="D45" t="s">
        <v>850</v>
      </c>
      <c r="E45" t="s">
        <v>104</v>
      </c>
      <c r="F45" t="s">
        <v>698</v>
      </c>
      <c r="G45">
        <v>2054.7199999999998</v>
      </c>
      <c r="H45">
        <v>61.64</v>
      </c>
      <c r="I45">
        <v>1993.08</v>
      </c>
      <c r="J45">
        <v>1</v>
      </c>
      <c r="K45" t="s">
        <v>23</v>
      </c>
      <c r="M45" t="s">
        <v>851</v>
      </c>
      <c r="O45" t="s">
        <v>847</v>
      </c>
      <c r="P45" t="s">
        <v>848</v>
      </c>
      <c r="Q45" t="s">
        <v>826</v>
      </c>
      <c r="R45">
        <v>2024</v>
      </c>
      <c r="S45" t="s">
        <v>703</v>
      </c>
    </row>
    <row r="46" spans="1:19" x14ac:dyDescent="0.15">
      <c r="A46">
        <v>45</v>
      </c>
      <c r="B46" t="s">
        <v>695</v>
      </c>
      <c r="C46" t="s">
        <v>852</v>
      </c>
      <c r="D46" t="s">
        <v>853</v>
      </c>
      <c r="E46" t="s">
        <v>649</v>
      </c>
      <c r="F46" t="s">
        <v>698</v>
      </c>
      <c r="G46">
        <v>2381.66</v>
      </c>
      <c r="H46">
        <v>969.83</v>
      </c>
      <c r="I46">
        <v>1411.83</v>
      </c>
      <c r="J46">
        <v>1</v>
      </c>
      <c r="K46" t="s">
        <v>28</v>
      </c>
      <c r="M46" t="s">
        <v>854</v>
      </c>
      <c r="O46" t="s">
        <v>847</v>
      </c>
      <c r="P46" t="s">
        <v>848</v>
      </c>
      <c r="Q46" t="s">
        <v>826</v>
      </c>
      <c r="R46">
        <v>2024</v>
      </c>
      <c r="S46" t="s">
        <v>703</v>
      </c>
    </row>
    <row r="47" spans="1:19" x14ac:dyDescent="0.15">
      <c r="A47">
        <v>46</v>
      </c>
      <c r="B47" t="s">
        <v>695</v>
      </c>
      <c r="C47" t="s">
        <v>855</v>
      </c>
      <c r="D47" t="s">
        <v>856</v>
      </c>
      <c r="E47" t="s">
        <v>646</v>
      </c>
      <c r="F47" t="s">
        <v>840</v>
      </c>
      <c r="G47">
        <v>730.98</v>
      </c>
      <c r="H47">
        <v>470.94</v>
      </c>
      <c r="I47">
        <v>260.04000000000002</v>
      </c>
      <c r="J47">
        <v>1</v>
      </c>
      <c r="K47" t="s">
        <v>28</v>
      </c>
      <c r="M47" t="s">
        <v>857</v>
      </c>
      <c r="O47" t="s">
        <v>847</v>
      </c>
      <c r="P47" t="s">
        <v>848</v>
      </c>
      <c r="Q47" t="s">
        <v>826</v>
      </c>
      <c r="R47">
        <v>2024</v>
      </c>
      <c r="S47" t="s">
        <v>703</v>
      </c>
    </row>
    <row r="48" spans="1:19" x14ac:dyDescent="0.15">
      <c r="A48">
        <v>47</v>
      </c>
      <c r="B48" t="s">
        <v>695</v>
      </c>
      <c r="C48" t="s">
        <v>858</v>
      </c>
      <c r="D48" t="s">
        <v>859</v>
      </c>
      <c r="E48" t="s">
        <v>731</v>
      </c>
      <c r="F48" t="s">
        <v>709</v>
      </c>
      <c r="G48">
        <v>68.89</v>
      </c>
      <c r="H48">
        <v>59.21</v>
      </c>
      <c r="I48">
        <v>9.68</v>
      </c>
      <c r="J48">
        <v>1</v>
      </c>
      <c r="K48" t="s">
        <v>812</v>
      </c>
      <c r="M48" t="s">
        <v>100</v>
      </c>
      <c r="O48" t="s">
        <v>847</v>
      </c>
      <c r="P48" t="s">
        <v>848</v>
      </c>
      <c r="Q48" t="s">
        <v>826</v>
      </c>
      <c r="R48">
        <v>2024</v>
      </c>
      <c r="S48" t="s">
        <v>703</v>
      </c>
    </row>
    <row r="49" spans="1:19" x14ac:dyDescent="0.15">
      <c r="A49">
        <v>48</v>
      </c>
      <c r="B49" t="s">
        <v>695</v>
      </c>
      <c r="C49" t="s">
        <v>860</v>
      </c>
      <c r="D49" t="s">
        <v>861</v>
      </c>
      <c r="E49" t="s">
        <v>776</v>
      </c>
      <c r="F49" t="s">
        <v>777</v>
      </c>
      <c r="G49">
        <v>19822.91</v>
      </c>
      <c r="H49">
        <v>3639.15</v>
      </c>
      <c r="I49">
        <v>16183.76</v>
      </c>
      <c r="J49">
        <v>1</v>
      </c>
      <c r="K49" t="s">
        <v>90</v>
      </c>
      <c r="M49" t="s">
        <v>862</v>
      </c>
      <c r="O49" t="s">
        <v>863</v>
      </c>
      <c r="P49" t="s">
        <v>864</v>
      </c>
      <c r="Q49" t="s">
        <v>865</v>
      </c>
      <c r="R49">
        <v>2024</v>
      </c>
      <c r="S49" t="s">
        <v>703</v>
      </c>
    </row>
    <row r="50" spans="1:19" x14ac:dyDescent="0.15">
      <c r="A50">
        <v>49</v>
      </c>
      <c r="B50" t="s">
        <v>695</v>
      </c>
      <c r="C50" t="s">
        <v>866</v>
      </c>
      <c r="D50" t="s">
        <v>867</v>
      </c>
      <c r="E50" t="s">
        <v>26</v>
      </c>
      <c r="F50" t="s">
        <v>698</v>
      </c>
      <c r="G50">
        <v>3516.59</v>
      </c>
      <c r="H50">
        <v>105.5</v>
      </c>
      <c r="I50">
        <v>3411.09</v>
      </c>
      <c r="J50">
        <v>1</v>
      </c>
      <c r="K50" t="s">
        <v>28</v>
      </c>
      <c r="M50" t="s">
        <v>868</v>
      </c>
      <c r="O50" t="s">
        <v>863</v>
      </c>
      <c r="P50" t="s">
        <v>864</v>
      </c>
      <c r="Q50" t="s">
        <v>865</v>
      </c>
      <c r="R50">
        <v>2024</v>
      </c>
      <c r="S50" t="s">
        <v>703</v>
      </c>
    </row>
    <row r="51" spans="1:19" x14ac:dyDescent="0.15">
      <c r="A51">
        <v>50</v>
      </c>
      <c r="B51" t="s">
        <v>695</v>
      </c>
      <c r="C51" t="s">
        <v>869</v>
      </c>
      <c r="D51" t="s">
        <v>870</v>
      </c>
      <c r="E51" t="s">
        <v>706</v>
      </c>
      <c r="F51" t="s">
        <v>706</v>
      </c>
      <c r="G51">
        <v>9945.98</v>
      </c>
      <c r="H51">
        <v>298.38</v>
      </c>
      <c r="I51">
        <v>9647.6</v>
      </c>
      <c r="J51">
        <v>1</v>
      </c>
      <c r="K51" t="s">
        <v>78</v>
      </c>
      <c r="M51" t="s">
        <v>664</v>
      </c>
      <c r="O51" t="s">
        <v>863</v>
      </c>
      <c r="P51" t="s">
        <v>864</v>
      </c>
      <c r="Q51" t="s">
        <v>865</v>
      </c>
      <c r="R51">
        <v>2024</v>
      </c>
      <c r="S51" t="s">
        <v>703</v>
      </c>
    </row>
    <row r="52" spans="1:19" x14ac:dyDescent="0.15">
      <c r="A52">
        <v>51</v>
      </c>
      <c r="B52" t="s">
        <v>695</v>
      </c>
      <c r="C52" t="s">
        <v>871</v>
      </c>
      <c r="D52" t="s">
        <v>872</v>
      </c>
      <c r="E52" t="s">
        <v>266</v>
      </c>
      <c r="F52" t="s">
        <v>21</v>
      </c>
      <c r="G52">
        <v>6510.99</v>
      </c>
      <c r="H52">
        <v>195.33</v>
      </c>
      <c r="I52">
        <v>6315.66</v>
      </c>
      <c r="J52">
        <v>1</v>
      </c>
      <c r="K52" t="s">
        <v>23</v>
      </c>
      <c r="M52" t="s">
        <v>728</v>
      </c>
      <c r="O52" t="s">
        <v>863</v>
      </c>
      <c r="P52" t="s">
        <v>864</v>
      </c>
      <c r="Q52" t="s">
        <v>865</v>
      </c>
      <c r="R52">
        <v>2024</v>
      </c>
      <c r="S52" t="s">
        <v>703</v>
      </c>
    </row>
    <row r="53" spans="1:19" x14ac:dyDescent="0.15">
      <c r="A53">
        <v>52</v>
      </c>
      <c r="B53" t="s">
        <v>695</v>
      </c>
      <c r="C53" t="s">
        <v>873</v>
      </c>
      <c r="D53" t="s">
        <v>874</v>
      </c>
      <c r="E53" t="s">
        <v>683</v>
      </c>
      <c r="F53" t="s">
        <v>698</v>
      </c>
      <c r="G53">
        <v>3350.8</v>
      </c>
      <c r="H53">
        <v>100.52</v>
      </c>
      <c r="I53">
        <v>3250.28</v>
      </c>
      <c r="J53">
        <v>1</v>
      </c>
      <c r="K53" t="s">
        <v>23</v>
      </c>
      <c r="M53" t="s">
        <v>683</v>
      </c>
      <c r="O53" t="s">
        <v>863</v>
      </c>
      <c r="P53" t="s">
        <v>864</v>
      </c>
      <c r="Q53" t="s">
        <v>865</v>
      </c>
      <c r="R53">
        <v>2024</v>
      </c>
      <c r="S53" t="s">
        <v>703</v>
      </c>
    </row>
    <row r="54" spans="1:19" x14ac:dyDescent="0.15">
      <c r="A54">
        <v>53</v>
      </c>
      <c r="B54" t="s">
        <v>695</v>
      </c>
      <c r="C54" t="s">
        <v>875</v>
      </c>
      <c r="D54" t="s">
        <v>876</v>
      </c>
      <c r="E54" t="s">
        <v>630</v>
      </c>
      <c r="F54" t="s">
        <v>714</v>
      </c>
      <c r="G54">
        <v>94.79</v>
      </c>
      <c r="H54">
        <v>2.84</v>
      </c>
      <c r="I54">
        <v>91.95</v>
      </c>
      <c r="J54">
        <v>1</v>
      </c>
      <c r="K54" t="s">
        <v>28</v>
      </c>
      <c r="M54" t="s">
        <v>718</v>
      </c>
      <c r="O54" t="s">
        <v>863</v>
      </c>
      <c r="P54" t="s">
        <v>864</v>
      </c>
      <c r="Q54" t="s">
        <v>865</v>
      </c>
      <c r="R54">
        <v>2024</v>
      </c>
      <c r="S54" t="s">
        <v>703</v>
      </c>
    </row>
    <row r="55" spans="1:19" x14ac:dyDescent="0.15">
      <c r="A55">
        <v>54</v>
      </c>
      <c r="B55" t="s">
        <v>695</v>
      </c>
      <c r="C55" t="s">
        <v>877</v>
      </c>
      <c r="D55" t="s">
        <v>878</v>
      </c>
      <c r="E55" t="s">
        <v>103</v>
      </c>
      <c r="F55" t="s">
        <v>879</v>
      </c>
      <c r="G55">
        <v>3439.39</v>
      </c>
      <c r="H55">
        <v>103.18</v>
      </c>
      <c r="I55">
        <v>3336.21</v>
      </c>
      <c r="J55">
        <v>1</v>
      </c>
      <c r="K55" t="s">
        <v>28</v>
      </c>
      <c r="M55" t="s">
        <v>868</v>
      </c>
      <c r="O55" t="s">
        <v>863</v>
      </c>
      <c r="P55" t="s">
        <v>864</v>
      </c>
      <c r="Q55" t="s">
        <v>865</v>
      </c>
      <c r="R55">
        <v>2024</v>
      </c>
      <c r="S55" t="s">
        <v>703</v>
      </c>
    </row>
    <row r="56" spans="1:19" x14ac:dyDescent="0.15">
      <c r="A56">
        <v>55</v>
      </c>
      <c r="B56" t="s">
        <v>695</v>
      </c>
      <c r="C56" t="s">
        <v>880</v>
      </c>
      <c r="D56" t="s">
        <v>881</v>
      </c>
      <c r="E56" t="s">
        <v>646</v>
      </c>
      <c r="F56" t="s">
        <v>840</v>
      </c>
      <c r="G56">
        <v>381.86</v>
      </c>
      <c r="H56">
        <v>211.98</v>
      </c>
      <c r="I56">
        <v>169.88</v>
      </c>
      <c r="J56">
        <v>1</v>
      </c>
      <c r="K56" t="s">
        <v>28</v>
      </c>
      <c r="M56" t="s">
        <v>105</v>
      </c>
      <c r="O56" t="s">
        <v>863</v>
      </c>
      <c r="P56" t="s">
        <v>864</v>
      </c>
      <c r="Q56" t="s">
        <v>865</v>
      </c>
      <c r="R56">
        <v>2024</v>
      </c>
      <c r="S56" t="s">
        <v>703</v>
      </c>
    </row>
    <row r="57" spans="1:19" x14ac:dyDescent="0.15">
      <c r="A57">
        <v>56</v>
      </c>
      <c r="B57" t="s">
        <v>695</v>
      </c>
      <c r="C57" t="s">
        <v>882</v>
      </c>
      <c r="D57" t="s">
        <v>883</v>
      </c>
      <c r="E57" t="s">
        <v>649</v>
      </c>
      <c r="F57" t="s">
        <v>698</v>
      </c>
      <c r="G57">
        <v>748.2</v>
      </c>
      <c r="H57">
        <v>385.15</v>
      </c>
      <c r="I57">
        <v>363.05</v>
      </c>
      <c r="J57">
        <v>1</v>
      </c>
      <c r="K57" t="s">
        <v>28</v>
      </c>
      <c r="M57" t="s">
        <v>884</v>
      </c>
      <c r="O57" t="s">
        <v>863</v>
      </c>
      <c r="P57" t="s">
        <v>864</v>
      </c>
      <c r="Q57" t="s">
        <v>865</v>
      </c>
      <c r="R57">
        <v>2024</v>
      </c>
      <c r="S57" t="s">
        <v>703</v>
      </c>
    </row>
    <row r="58" spans="1:19" x14ac:dyDescent="0.15">
      <c r="A58">
        <v>57</v>
      </c>
      <c r="B58" t="s">
        <v>695</v>
      </c>
      <c r="C58" t="s">
        <v>885</v>
      </c>
      <c r="D58" t="s">
        <v>886</v>
      </c>
      <c r="E58" t="s">
        <v>765</v>
      </c>
      <c r="F58" t="s">
        <v>766</v>
      </c>
      <c r="G58">
        <v>28937.439999999999</v>
      </c>
      <c r="H58">
        <v>21478.84</v>
      </c>
      <c r="I58">
        <v>7458.6</v>
      </c>
      <c r="J58">
        <v>1</v>
      </c>
      <c r="K58" t="s">
        <v>90</v>
      </c>
      <c r="M58" t="s">
        <v>823</v>
      </c>
      <c r="O58" t="s">
        <v>887</v>
      </c>
      <c r="P58" t="s">
        <v>888</v>
      </c>
      <c r="Q58" t="s">
        <v>702</v>
      </c>
      <c r="R58">
        <v>2024</v>
      </c>
      <c r="S58" t="s">
        <v>703</v>
      </c>
    </row>
    <row r="59" spans="1:19" x14ac:dyDescent="0.15">
      <c r="A59">
        <v>58</v>
      </c>
      <c r="B59" t="s">
        <v>695</v>
      </c>
      <c r="C59" t="s">
        <v>889</v>
      </c>
      <c r="D59" t="s">
        <v>890</v>
      </c>
      <c r="E59" t="s">
        <v>26</v>
      </c>
      <c r="F59" t="s">
        <v>698</v>
      </c>
      <c r="G59">
        <v>3990.66</v>
      </c>
      <c r="H59">
        <v>119.72</v>
      </c>
      <c r="I59">
        <v>3870.94</v>
      </c>
      <c r="J59">
        <v>1</v>
      </c>
      <c r="K59" t="s">
        <v>28</v>
      </c>
      <c r="M59" t="s">
        <v>721</v>
      </c>
      <c r="O59" t="s">
        <v>887</v>
      </c>
      <c r="P59" t="s">
        <v>888</v>
      </c>
      <c r="Q59" t="s">
        <v>702</v>
      </c>
      <c r="R59">
        <v>2024</v>
      </c>
      <c r="S59" t="s">
        <v>703</v>
      </c>
    </row>
    <row r="60" spans="1:19" x14ac:dyDescent="0.15">
      <c r="A60">
        <v>59</v>
      </c>
      <c r="B60" t="s">
        <v>695</v>
      </c>
      <c r="C60" t="s">
        <v>891</v>
      </c>
      <c r="D60" t="s">
        <v>892</v>
      </c>
      <c r="E60" t="s">
        <v>706</v>
      </c>
      <c r="F60" t="s">
        <v>706</v>
      </c>
      <c r="G60">
        <v>9945.98</v>
      </c>
      <c r="H60">
        <v>298.38</v>
      </c>
      <c r="I60">
        <v>9647.6</v>
      </c>
      <c r="J60">
        <v>1</v>
      </c>
      <c r="K60" t="s">
        <v>78</v>
      </c>
      <c r="M60" t="s">
        <v>664</v>
      </c>
      <c r="O60" t="s">
        <v>887</v>
      </c>
      <c r="P60" t="s">
        <v>888</v>
      </c>
      <c r="Q60" t="s">
        <v>702</v>
      </c>
      <c r="R60">
        <v>2024</v>
      </c>
      <c r="S60" t="s">
        <v>703</v>
      </c>
    </row>
    <row r="61" spans="1:19" x14ac:dyDescent="0.15">
      <c r="A61">
        <v>60</v>
      </c>
      <c r="B61" t="s">
        <v>695</v>
      </c>
      <c r="C61" t="s">
        <v>893</v>
      </c>
      <c r="D61" t="s">
        <v>894</v>
      </c>
      <c r="E61" t="s">
        <v>630</v>
      </c>
      <c r="F61" t="s">
        <v>714</v>
      </c>
      <c r="G61">
        <v>94.79</v>
      </c>
      <c r="H61">
        <v>2.84</v>
      </c>
      <c r="I61">
        <v>91.95</v>
      </c>
      <c r="J61">
        <v>1</v>
      </c>
      <c r="K61" t="s">
        <v>28</v>
      </c>
      <c r="M61" t="s">
        <v>718</v>
      </c>
      <c r="O61" t="s">
        <v>887</v>
      </c>
      <c r="P61" t="s">
        <v>888</v>
      </c>
      <c r="Q61" t="s">
        <v>702</v>
      </c>
      <c r="R61">
        <v>2024</v>
      </c>
      <c r="S61" t="s">
        <v>703</v>
      </c>
    </row>
    <row r="62" spans="1:19" x14ac:dyDescent="0.15">
      <c r="A62">
        <v>61</v>
      </c>
      <c r="B62" t="s">
        <v>695</v>
      </c>
      <c r="C62" t="s">
        <v>895</v>
      </c>
      <c r="D62" t="s">
        <v>896</v>
      </c>
      <c r="E62" t="s">
        <v>731</v>
      </c>
      <c r="F62" t="s">
        <v>709</v>
      </c>
      <c r="G62">
        <v>502.31</v>
      </c>
      <c r="H62">
        <v>375.82</v>
      </c>
      <c r="I62">
        <v>126.49</v>
      </c>
      <c r="J62">
        <v>1</v>
      </c>
      <c r="K62" t="s">
        <v>812</v>
      </c>
      <c r="M62" t="s">
        <v>897</v>
      </c>
      <c r="O62" t="s">
        <v>887</v>
      </c>
      <c r="P62" t="s">
        <v>888</v>
      </c>
      <c r="Q62" t="s">
        <v>702</v>
      </c>
      <c r="R62">
        <v>2024</v>
      </c>
      <c r="S62" t="s">
        <v>703</v>
      </c>
    </row>
    <row r="63" spans="1:19" x14ac:dyDescent="0.15">
      <c r="A63">
        <v>62</v>
      </c>
      <c r="B63" t="s">
        <v>695</v>
      </c>
      <c r="C63" t="s">
        <v>898</v>
      </c>
      <c r="D63" t="s">
        <v>899</v>
      </c>
      <c r="E63" t="s">
        <v>649</v>
      </c>
      <c r="F63" t="s">
        <v>698</v>
      </c>
      <c r="G63">
        <v>728.56</v>
      </c>
      <c r="H63">
        <v>424.27</v>
      </c>
      <c r="I63">
        <v>304.29000000000002</v>
      </c>
      <c r="J63">
        <v>1</v>
      </c>
      <c r="K63" t="s">
        <v>28</v>
      </c>
      <c r="M63" t="s">
        <v>900</v>
      </c>
      <c r="O63" t="s">
        <v>887</v>
      </c>
      <c r="P63" t="s">
        <v>888</v>
      </c>
      <c r="Q63" t="s">
        <v>702</v>
      </c>
      <c r="R63">
        <v>2024</v>
      </c>
      <c r="S63" t="s">
        <v>703</v>
      </c>
    </row>
    <row r="64" spans="1:19" x14ac:dyDescent="0.15">
      <c r="A64">
        <v>63</v>
      </c>
      <c r="B64" t="s">
        <v>695</v>
      </c>
      <c r="C64" t="s">
        <v>901</v>
      </c>
      <c r="D64" t="s">
        <v>902</v>
      </c>
      <c r="E64" t="s">
        <v>26</v>
      </c>
      <c r="F64" t="s">
        <v>698</v>
      </c>
      <c r="G64">
        <v>3990.66</v>
      </c>
      <c r="H64">
        <v>119.72</v>
      </c>
      <c r="I64">
        <v>3870.94</v>
      </c>
      <c r="J64">
        <v>1</v>
      </c>
      <c r="K64" t="s">
        <v>28</v>
      </c>
      <c r="M64" t="s">
        <v>721</v>
      </c>
      <c r="O64" t="s">
        <v>903</v>
      </c>
      <c r="P64" t="s">
        <v>904</v>
      </c>
      <c r="Q64" t="s">
        <v>742</v>
      </c>
      <c r="R64">
        <v>2024</v>
      </c>
      <c r="S64" t="s">
        <v>703</v>
      </c>
    </row>
    <row r="65" spans="1:19" x14ac:dyDescent="0.15">
      <c r="A65">
        <v>64</v>
      </c>
      <c r="B65" t="s">
        <v>695</v>
      </c>
      <c r="C65" t="s">
        <v>905</v>
      </c>
      <c r="D65" t="s">
        <v>906</v>
      </c>
      <c r="E65" t="s">
        <v>266</v>
      </c>
      <c r="F65" t="s">
        <v>21</v>
      </c>
      <c r="G65">
        <v>117</v>
      </c>
      <c r="H65">
        <v>3.51</v>
      </c>
      <c r="I65">
        <v>113.49</v>
      </c>
      <c r="J65">
        <v>1</v>
      </c>
      <c r="K65" t="s">
        <v>23</v>
      </c>
      <c r="M65" t="s">
        <v>728</v>
      </c>
      <c r="O65" t="s">
        <v>903</v>
      </c>
      <c r="P65" t="s">
        <v>904</v>
      </c>
      <c r="Q65" t="s">
        <v>742</v>
      </c>
      <c r="R65">
        <v>2024</v>
      </c>
      <c r="S65" t="s">
        <v>703</v>
      </c>
    </row>
    <row r="66" spans="1:19" x14ac:dyDescent="0.15">
      <c r="A66">
        <v>65</v>
      </c>
      <c r="B66" t="s">
        <v>695</v>
      </c>
      <c r="C66" t="s">
        <v>907</v>
      </c>
      <c r="D66" t="s">
        <v>908</v>
      </c>
      <c r="E66" t="s">
        <v>731</v>
      </c>
      <c r="F66" t="s">
        <v>709</v>
      </c>
      <c r="G66">
        <v>999.9</v>
      </c>
      <c r="H66">
        <v>864.21</v>
      </c>
      <c r="I66">
        <v>135.69</v>
      </c>
      <c r="J66">
        <v>1</v>
      </c>
      <c r="K66" t="s">
        <v>812</v>
      </c>
      <c r="M66" t="s">
        <v>813</v>
      </c>
      <c r="O66" t="s">
        <v>903</v>
      </c>
      <c r="P66" t="s">
        <v>904</v>
      </c>
      <c r="Q66" t="s">
        <v>742</v>
      </c>
      <c r="R66">
        <v>2024</v>
      </c>
      <c r="S66" t="s">
        <v>703</v>
      </c>
    </row>
    <row r="67" spans="1:19" x14ac:dyDescent="0.15">
      <c r="A67">
        <v>66</v>
      </c>
      <c r="B67" t="s">
        <v>909</v>
      </c>
      <c r="C67" t="s">
        <v>910</v>
      </c>
      <c r="D67" t="s">
        <v>911</v>
      </c>
      <c r="E67" t="s">
        <v>706</v>
      </c>
      <c r="F67" t="s">
        <v>706</v>
      </c>
      <c r="G67">
        <v>1998.25</v>
      </c>
      <c r="H67">
        <v>59.95</v>
      </c>
      <c r="I67">
        <v>1938.3</v>
      </c>
      <c r="J67">
        <v>1</v>
      </c>
      <c r="K67" t="s">
        <v>78</v>
      </c>
      <c r="M67" t="s">
        <v>664</v>
      </c>
      <c r="O67" t="s">
        <v>912</v>
      </c>
      <c r="P67" t="s">
        <v>913</v>
      </c>
      <c r="Q67" t="s">
        <v>742</v>
      </c>
      <c r="R67">
        <v>2024</v>
      </c>
      <c r="S67" t="s">
        <v>914</v>
      </c>
    </row>
    <row r="68" spans="1:19" x14ac:dyDescent="0.15">
      <c r="A68">
        <v>67</v>
      </c>
      <c r="B68" t="s">
        <v>909</v>
      </c>
      <c r="C68" t="s">
        <v>915</v>
      </c>
      <c r="D68" t="s">
        <v>916</v>
      </c>
      <c r="E68" t="s">
        <v>706</v>
      </c>
      <c r="F68" t="s">
        <v>706</v>
      </c>
      <c r="G68">
        <v>4227.2700000000004</v>
      </c>
      <c r="H68">
        <v>126.82</v>
      </c>
      <c r="I68">
        <v>4100.45</v>
      </c>
      <c r="J68">
        <v>1</v>
      </c>
      <c r="K68" t="s">
        <v>78</v>
      </c>
      <c r="M68" t="s">
        <v>664</v>
      </c>
      <c r="O68" t="s">
        <v>917</v>
      </c>
      <c r="P68" t="s">
        <v>918</v>
      </c>
      <c r="Q68" t="s">
        <v>742</v>
      </c>
      <c r="R68">
        <v>2024</v>
      </c>
      <c r="S68" t="s">
        <v>914</v>
      </c>
    </row>
    <row r="69" spans="1:19" x14ac:dyDescent="0.15">
      <c r="A69">
        <v>68</v>
      </c>
      <c r="B69" t="s">
        <v>909</v>
      </c>
      <c r="C69" t="s">
        <v>919</v>
      </c>
      <c r="D69" t="s">
        <v>920</v>
      </c>
      <c r="E69" t="s">
        <v>706</v>
      </c>
      <c r="F69" t="s">
        <v>706</v>
      </c>
      <c r="G69">
        <v>9919.82</v>
      </c>
      <c r="H69">
        <v>3244.82</v>
      </c>
      <c r="I69">
        <v>6675</v>
      </c>
      <c r="J69">
        <v>1</v>
      </c>
      <c r="K69" t="s">
        <v>78</v>
      </c>
      <c r="M69" t="s">
        <v>664</v>
      </c>
      <c r="O69" t="s">
        <v>921</v>
      </c>
      <c r="P69" t="s">
        <v>922</v>
      </c>
      <c r="Q69" t="s">
        <v>742</v>
      </c>
      <c r="R69">
        <v>2024</v>
      </c>
      <c r="S69" t="s">
        <v>914</v>
      </c>
    </row>
    <row r="70" spans="1:19" x14ac:dyDescent="0.15">
      <c r="A70">
        <v>69</v>
      </c>
      <c r="B70" t="s">
        <v>909</v>
      </c>
      <c r="C70" t="s">
        <v>923</v>
      </c>
      <c r="D70" t="s">
        <v>924</v>
      </c>
      <c r="E70" t="s">
        <v>706</v>
      </c>
      <c r="F70" t="s">
        <v>706</v>
      </c>
      <c r="G70">
        <v>6246.24</v>
      </c>
      <c r="H70">
        <v>187.39</v>
      </c>
      <c r="I70">
        <v>6058.85</v>
      </c>
      <c r="J70">
        <v>1</v>
      </c>
      <c r="K70" t="s">
        <v>78</v>
      </c>
      <c r="M70" t="s">
        <v>664</v>
      </c>
      <c r="O70" t="s">
        <v>925</v>
      </c>
      <c r="P70" t="s">
        <v>926</v>
      </c>
      <c r="Q70" t="s">
        <v>742</v>
      </c>
      <c r="R70">
        <v>2024</v>
      </c>
      <c r="S70" t="s">
        <v>914</v>
      </c>
    </row>
    <row r="71" spans="1:19" x14ac:dyDescent="0.15">
      <c r="A71">
        <v>70</v>
      </c>
      <c r="B71" t="s">
        <v>909</v>
      </c>
      <c r="C71" t="s">
        <v>927</v>
      </c>
      <c r="D71" t="s">
        <v>928</v>
      </c>
      <c r="E71" t="s">
        <v>706</v>
      </c>
      <c r="F71" t="s">
        <v>706</v>
      </c>
      <c r="G71">
        <v>10654.42</v>
      </c>
      <c r="H71">
        <v>319.63</v>
      </c>
      <c r="I71">
        <v>10334.790000000001</v>
      </c>
      <c r="J71">
        <v>1</v>
      </c>
      <c r="K71" t="s">
        <v>78</v>
      </c>
      <c r="M71" t="s">
        <v>929</v>
      </c>
      <c r="O71" t="s">
        <v>930</v>
      </c>
      <c r="P71" t="s">
        <v>931</v>
      </c>
      <c r="Q71" t="s">
        <v>781</v>
      </c>
      <c r="R71">
        <v>2024</v>
      </c>
      <c r="S71" t="s">
        <v>914</v>
      </c>
    </row>
    <row r="72" spans="1:19" x14ac:dyDescent="0.15">
      <c r="A72">
        <v>71</v>
      </c>
      <c r="B72" t="s">
        <v>909</v>
      </c>
      <c r="C72" t="s">
        <v>932</v>
      </c>
      <c r="D72" t="s">
        <v>933</v>
      </c>
      <c r="E72" t="s">
        <v>31</v>
      </c>
      <c r="F72" t="s">
        <v>706</v>
      </c>
      <c r="G72">
        <v>5751.85</v>
      </c>
      <c r="H72">
        <v>172.56</v>
      </c>
      <c r="I72">
        <v>5579.29</v>
      </c>
      <c r="J72">
        <v>1</v>
      </c>
      <c r="K72" t="s">
        <v>78</v>
      </c>
      <c r="M72" t="s">
        <v>929</v>
      </c>
      <c r="O72" t="s">
        <v>934</v>
      </c>
      <c r="P72" t="s">
        <v>935</v>
      </c>
      <c r="Q72" t="s">
        <v>781</v>
      </c>
      <c r="R72">
        <v>2024</v>
      </c>
      <c r="S72" t="s">
        <v>914</v>
      </c>
    </row>
    <row r="73" spans="1:19" x14ac:dyDescent="0.15">
      <c r="A73">
        <v>72</v>
      </c>
      <c r="B73" t="s">
        <v>909</v>
      </c>
      <c r="C73" t="s">
        <v>936</v>
      </c>
      <c r="D73" t="s">
        <v>937</v>
      </c>
      <c r="E73" t="s">
        <v>938</v>
      </c>
      <c r="F73" t="s">
        <v>706</v>
      </c>
      <c r="G73">
        <v>8324.51</v>
      </c>
      <c r="H73">
        <v>249.74</v>
      </c>
      <c r="I73">
        <v>8074.77</v>
      </c>
      <c r="J73">
        <v>1</v>
      </c>
      <c r="K73" t="s">
        <v>78</v>
      </c>
      <c r="M73" t="s">
        <v>929</v>
      </c>
      <c r="O73" t="s">
        <v>939</v>
      </c>
      <c r="P73" t="s">
        <v>940</v>
      </c>
      <c r="Q73" t="s">
        <v>781</v>
      </c>
      <c r="R73">
        <v>2024</v>
      </c>
      <c r="S73" t="s">
        <v>914</v>
      </c>
    </row>
    <row r="74" spans="1:19" x14ac:dyDescent="0.15">
      <c r="A74">
        <v>73</v>
      </c>
      <c r="B74" t="s">
        <v>909</v>
      </c>
      <c r="C74" t="s">
        <v>941</v>
      </c>
      <c r="D74" t="s">
        <v>942</v>
      </c>
      <c r="E74" t="s">
        <v>706</v>
      </c>
      <c r="F74" t="s">
        <v>706</v>
      </c>
      <c r="G74">
        <v>7330.82</v>
      </c>
      <c r="H74">
        <v>219.92</v>
      </c>
      <c r="I74">
        <v>7110.9</v>
      </c>
      <c r="J74">
        <v>1</v>
      </c>
      <c r="K74" t="s">
        <v>78</v>
      </c>
      <c r="M74" t="s">
        <v>929</v>
      </c>
      <c r="O74" t="s">
        <v>943</v>
      </c>
      <c r="P74" t="s">
        <v>944</v>
      </c>
      <c r="Q74" t="s">
        <v>781</v>
      </c>
      <c r="R74">
        <v>2024</v>
      </c>
      <c r="S74" t="s">
        <v>914</v>
      </c>
    </row>
    <row r="75" spans="1:19" x14ac:dyDescent="0.15">
      <c r="A75">
        <v>74</v>
      </c>
      <c r="B75" t="s">
        <v>909</v>
      </c>
      <c r="C75" t="s">
        <v>945</v>
      </c>
      <c r="D75" t="s">
        <v>946</v>
      </c>
      <c r="E75" t="s">
        <v>706</v>
      </c>
      <c r="F75" t="s">
        <v>706</v>
      </c>
      <c r="G75">
        <v>8017.24</v>
      </c>
      <c r="H75">
        <v>240.52</v>
      </c>
      <c r="I75">
        <v>7776.72</v>
      </c>
      <c r="J75">
        <v>1</v>
      </c>
      <c r="K75" t="s">
        <v>78</v>
      </c>
      <c r="M75" t="s">
        <v>664</v>
      </c>
      <c r="O75" t="s">
        <v>947</v>
      </c>
      <c r="P75" t="s">
        <v>948</v>
      </c>
      <c r="Q75" t="s">
        <v>781</v>
      </c>
      <c r="R75">
        <v>2024</v>
      </c>
      <c r="S75" t="s">
        <v>914</v>
      </c>
    </row>
    <row r="76" spans="1:19" x14ac:dyDescent="0.15">
      <c r="A76">
        <v>75</v>
      </c>
      <c r="B76" t="s">
        <v>909</v>
      </c>
      <c r="C76" t="s">
        <v>949</v>
      </c>
      <c r="D76" t="s">
        <v>950</v>
      </c>
      <c r="E76" t="s">
        <v>706</v>
      </c>
      <c r="F76" t="s">
        <v>706</v>
      </c>
      <c r="G76">
        <v>5027.34</v>
      </c>
      <c r="H76">
        <v>150.82</v>
      </c>
      <c r="I76">
        <v>4876.5200000000004</v>
      </c>
      <c r="J76">
        <v>1</v>
      </c>
      <c r="K76" t="s">
        <v>78</v>
      </c>
      <c r="M76" t="s">
        <v>664</v>
      </c>
      <c r="O76" t="s">
        <v>951</v>
      </c>
      <c r="P76" t="s">
        <v>952</v>
      </c>
      <c r="Q76" t="s">
        <v>781</v>
      </c>
      <c r="R76">
        <v>2024</v>
      </c>
      <c r="S76" t="s">
        <v>914</v>
      </c>
    </row>
    <row r="77" spans="1:19" x14ac:dyDescent="0.15">
      <c r="A77">
        <v>76</v>
      </c>
      <c r="B77" t="s">
        <v>909</v>
      </c>
      <c r="C77" t="s">
        <v>953</v>
      </c>
      <c r="D77" t="s">
        <v>954</v>
      </c>
      <c r="E77" t="s">
        <v>706</v>
      </c>
      <c r="F77" t="s">
        <v>706</v>
      </c>
      <c r="G77">
        <v>13220.22</v>
      </c>
      <c r="H77">
        <v>396.61</v>
      </c>
      <c r="I77">
        <v>12823.61</v>
      </c>
      <c r="J77">
        <v>1</v>
      </c>
      <c r="K77" t="s">
        <v>78</v>
      </c>
      <c r="M77" t="s">
        <v>664</v>
      </c>
      <c r="O77" t="s">
        <v>955</v>
      </c>
      <c r="P77" t="s">
        <v>956</v>
      </c>
      <c r="Q77" t="s">
        <v>781</v>
      </c>
      <c r="R77">
        <v>2024</v>
      </c>
      <c r="S77" t="s">
        <v>914</v>
      </c>
    </row>
    <row r="78" spans="1:19" x14ac:dyDescent="0.15">
      <c r="A78">
        <v>77</v>
      </c>
      <c r="B78" t="s">
        <v>909</v>
      </c>
      <c r="C78" t="s">
        <v>957</v>
      </c>
      <c r="D78" t="s">
        <v>958</v>
      </c>
      <c r="E78" t="s">
        <v>706</v>
      </c>
      <c r="F78" t="s">
        <v>706</v>
      </c>
      <c r="G78">
        <v>1157.21</v>
      </c>
      <c r="H78">
        <v>34.72</v>
      </c>
      <c r="I78">
        <v>1122.49</v>
      </c>
      <c r="J78">
        <v>1</v>
      </c>
      <c r="K78" t="s">
        <v>78</v>
      </c>
      <c r="M78" t="s">
        <v>664</v>
      </c>
      <c r="O78" t="s">
        <v>959</v>
      </c>
      <c r="P78" t="s">
        <v>960</v>
      </c>
      <c r="Q78" t="s">
        <v>865</v>
      </c>
      <c r="R78">
        <v>2024</v>
      </c>
      <c r="S78" t="s">
        <v>914</v>
      </c>
    </row>
    <row r="79" spans="1:19" x14ac:dyDescent="0.15">
      <c r="A79">
        <v>78</v>
      </c>
      <c r="B79" t="s">
        <v>909</v>
      </c>
      <c r="C79" t="s">
        <v>961</v>
      </c>
      <c r="D79" t="s">
        <v>962</v>
      </c>
      <c r="E79" t="s">
        <v>165</v>
      </c>
      <c r="F79" t="s">
        <v>793</v>
      </c>
      <c r="G79">
        <v>2924.4</v>
      </c>
      <c r="H79">
        <v>87.73</v>
      </c>
      <c r="I79">
        <v>2836.67</v>
      </c>
      <c r="J79">
        <v>1</v>
      </c>
      <c r="K79" t="s">
        <v>28</v>
      </c>
      <c r="M79" t="s">
        <v>637</v>
      </c>
      <c r="O79" t="s">
        <v>963</v>
      </c>
      <c r="P79" t="s">
        <v>964</v>
      </c>
      <c r="Q79" t="s">
        <v>742</v>
      </c>
      <c r="R79">
        <v>2024</v>
      </c>
      <c r="S79" t="s">
        <v>914</v>
      </c>
    </row>
    <row r="80" spans="1:19" x14ac:dyDescent="0.15">
      <c r="A80">
        <v>79</v>
      </c>
      <c r="B80" t="s">
        <v>909</v>
      </c>
      <c r="C80" t="s">
        <v>965</v>
      </c>
      <c r="D80" t="s">
        <v>966</v>
      </c>
      <c r="E80" t="s">
        <v>165</v>
      </c>
      <c r="F80" t="s">
        <v>793</v>
      </c>
      <c r="G80">
        <v>5917.99</v>
      </c>
      <c r="H80">
        <v>177.54</v>
      </c>
      <c r="I80">
        <v>5740.45</v>
      </c>
      <c r="J80">
        <v>1</v>
      </c>
      <c r="K80" t="s">
        <v>28</v>
      </c>
      <c r="M80" t="s">
        <v>637</v>
      </c>
      <c r="O80" t="s">
        <v>967</v>
      </c>
      <c r="P80" t="s">
        <v>968</v>
      </c>
      <c r="Q80" t="s">
        <v>742</v>
      </c>
      <c r="R80">
        <v>2024</v>
      </c>
      <c r="S80" t="s">
        <v>914</v>
      </c>
    </row>
    <row r="81" spans="1:19" x14ac:dyDescent="0.15">
      <c r="A81">
        <v>80</v>
      </c>
      <c r="B81" t="s">
        <v>695</v>
      </c>
      <c r="C81" t="s">
        <v>969</v>
      </c>
      <c r="D81" t="s">
        <v>970</v>
      </c>
      <c r="E81" t="s">
        <v>765</v>
      </c>
      <c r="F81" t="s">
        <v>766</v>
      </c>
      <c r="G81">
        <v>11344.33</v>
      </c>
      <c r="H81">
        <v>7119.52</v>
      </c>
      <c r="I81">
        <v>4224.8100000000004</v>
      </c>
      <c r="J81">
        <v>1</v>
      </c>
      <c r="K81" t="s">
        <v>90</v>
      </c>
      <c r="M81" t="s">
        <v>971</v>
      </c>
      <c r="O81" t="s">
        <v>972</v>
      </c>
      <c r="P81" t="s">
        <v>973</v>
      </c>
      <c r="Q81" t="s">
        <v>742</v>
      </c>
      <c r="R81">
        <v>2024</v>
      </c>
      <c r="S81" t="s">
        <v>703</v>
      </c>
    </row>
    <row r="82" spans="1:19" x14ac:dyDescent="0.15">
      <c r="A82">
        <v>81</v>
      </c>
      <c r="B82" t="s">
        <v>695</v>
      </c>
      <c r="C82" t="s">
        <v>974</v>
      </c>
      <c r="D82" t="s">
        <v>975</v>
      </c>
      <c r="E82" t="s">
        <v>26</v>
      </c>
      <c r="F82" t="s">
        <v>698</v>
      </c>
      <c r="G82">
        <v>9150.1200000000008</v>
      </c>
      <c r="H82">
        <v>274.5</v>
      </c>
      <c r="I82">
        <v>8875.6200000000008</v>
      </c>
      <c r="J82">
        <v>1</v>
      </c>
      <c r="K82" t="s">
        <v>28</v>
      </c>
      <c r="M82" t="s">
        <v>788</v>
      </c>
      <c r="O82" t="s">
        <v>972</v>
      </c>
      <c r="P82" t="s">
        <v>973</v>
      </c>
      <c r="Q82" t="s">
        <v>742</v>
      </c>
      <c r="R82">
        <v>2024</v>
      </c>
      <c r="S82" t="s">
        <v>703</v>
      </c>
    </row>
    <row r="83" spans="1:19" x14ac:dyDescent="0.15">
      <c r="A83">
        <v>82</v>
      </c>
      <c r="B83" t="s">
        <v>695</v>
      </c>
      <c r="C83" t="s">
        <v>976</v>
      </c>
      <c r="D83" t="s">
        <v>977</v>
      </c>
      <c r="E83" t="s">
        <v>706</v>
      </c>
      <c r="F83" t="s">
        <v>706</v>
      </c>
      <c r="G83">
        <v>5874.56</v>
      </c>
      <c r="H83">
        <v>176.24</v>
      </c>
      <c r="I83">
        <v>5698.32</v>
      </c>
      <c r="J83">
        <v>1</v>
      </c>
      <c r="K83" t="s">
        <v>78</v>
      </c>
      <c r="M83" t="s">
        <v>664</v>
      </c>
      <c r="O83" t="s">
        <v>972</v>
      </c>
      <c r="P83" t="s">
        <v>973</v>
      </c>
      <c r="Q83" t="s">
        <v>742</v>
      </c>
      <c r="R83">
        <v>2024</v>
      </c>
      <c r="S83" t="s">
        <v>703</v>
      </c>
    </row>
    <row r="84" spans="1:19" x14ac:dyDescent="0.15">
      <c r="A84">
        <v>83</v>
      </c>
      <c r="B84" t="s">
        <v>695</v>
      </c>
      <c r="C84" t="s">
        <v>978</v>
      </c>
      <c r="D84" t="s">
        <v>979</v>
      </c>
      <c r="E84" t="s">
        <v>731</v>
      </c>
      <c r="F84" t="s">
        <v>709</v>
      </c>
      <c r="G84">
        <v>517.04</v>
      </c>
      <c r="H84">
        <v>385.1</v>
      </c>
      <c r="I84">
        <v>131.94</v>
      </c>
      <c r="J84">
        <v>1</v>
      </c>
      <c r="K84" t="s">
        <v>812</v>
      </c>
      <c r="M84" t="s">
        <v>100</v>
      </c>
      <c r="O84" t="s">
        <v>972</v>
      </c>
      <c r="P84" t="s">
        <v>973</v>
      </c>
      <c r="Q84" t="s">
        <v>742</v>
      </c>
      <c r="R84">
        <v>2024</v>
      </c>
      <c r="S84" t="s">
        <v>703</v>
      </c>
    </row>
    <row r="85" spans="1:19" x14ac:dyDescent="0.15">
      <c r="A85">
        <v>84</v>
      </c>
      <c r="B85" t="s">
        <v>695</v>
      </c>
      <c r="C85" t="s">
        <v>980</v>
      </c>
      <c r="D85" t="s">
        <v>981</v>
      </c>
      <c r="E85" t="s">
        <v>630</v>
      </c>
      <c r="F85" t="s">
        <v>714</v>
      </c>
      <c r="G85">
        <v>321.56</v>
      </c>
      <c r="H85">
        <v>57.33</v>
      </c>
      <c r="I85">
        <v>264.23</v>
      </c>
      <c r="J85">
        <v>1</v>
      </c>
      <c r="K85" t="s">
        <v>28</v>
      </c>
      <c r="M85" t="s">
        <v>631</v>
      </c>
      <c r="O85" t="s">
        <v>972</v>
      </c>
      <c r="P85" t="s">
        <v>973</v>
      </c>
      <c r="Q85" t="s">
        <v>742</v>
      </c>
      <c r="R85">
        <v>2024</v>
      </c>
      <c r="S85" t="s">
        <v>703</v>
      </c>
    </row>
    <row r="86" spans="1:19" x14ac:dyDescent="0.15">
      <c r="A86">
        <v>85</v>
      </c>
      <c r="B86" t="s">
        <v>695</v>
      </c>
      <c r="C86" t="s">
        <v>982</v>
      </c>
      <c r="D86" t="s">
        <v>983</v>
      </c>
      <c r="E86" t="s">
        <v>630</v>
      </c>
      <c r="F86" t="s">
        <v>714</v>
      </c>
      <c r="G86">
        <v>324.29000000000002</v>
      </c>
      <c r="H86">
        <v>79.569999999999993</v>
      </c>
      <c r="I86">
        <v>244.72</v>
      </c>
      <c r="J86">
        <v>1</v>
      </c>
      <c r="K86" t="s">
        <v>28</v>
      </c>
      <c r="M86" t="s">
        <v>631</v>
      </c>
      <c r="O86" t="s">
        <v>972</v>
      </c>
      <c r="P86" t="s">
        <v>973</v>
      </c>
      <c r="Q86" t="s">
        <v>742</v>
      </c>
      <c r="R86">
        <v>2024</v>
      </c>
      <c r="S86" t="s">
        <v>703</v>
      </c>
    </row>
    <row r="87" spans="1:19" x14ac:dyDescent="0.15">
      <c r="A87">
        <v>86</v>
      </c>
      <c r="B87" t="s">
        <v>695</v>
      </c>
      <c r="C87" t="s">
        <v>984</v>
      </c>
      <c r="D87" t="s">
        <v>985</v>
      </c>
      <c r="E87" t="s">
        <v>649</v>
      </c>
      <c r="F87" t="s">
        <v>698</v>
      </c>
      <c r="G87">
        <v>2.15</v>
      </c>
      <c r="H87">
        <v>1.04</v>
      </c>
      <c r="I87">
        <v>1.1100000000000001</v>
      </c>
      <c r="J87">
        <v>1</v>
      </c>
      <c r="K87" t="s">
        <v>28</v>
      </c>
      <c r="M87" t="s">
        <v>757</v>
      </c>
      <c r="O87" t="s">
        <v>972</v>
      </c>
      <c r="P87" t="s">
        <v>973</v>
      </c>
      <c r="Q87" t="s">
        <v>742</v>
      </c>
      <c r="R87">
        <v>2024</v>
      </c>
      <c r="S87" t="s">
        <v>703</v>
      </c>
    </row>
    <row r="88" spans="1:19" x14ac:dyDescent="0.15">
      <c r="A88">
        <v>87</v>
      </c>
      <c r="B88" t="s">
        <v>909</v>
      </c>
      <c r="C88" t="s">
        <v>986</v>
      </c>
      <c r="D88" t="s">
        <v>987</v>
      </c>
      <c r="E88" t="s">
        <v>988</v>
      </c>
      <c r="F88" t="s">
        <v>793</v>
      </c>
      <c r="G88">
        <v>4753.8500000000004</v>
      </c>
      <c r="H88">
        <v>142.62</v>
      </c>
      <c r="I88">
        <v>4611.2299999999996</v>
      </c>
      <c r="J88">
        <v>1</v>
      </c>
      <c r="K88" t="s">
        <v>28</v>
      </c>
      <c r="M88" t="s">
        <v>989</v>
      </c>
      <c r="O88" t="s">
        <v>990</v>
      </c>
      <c r="P88" t="s">
        <v>991</v>
      </c>
      <c r="Q88" t="s">
        <v>992</v>
      </c>
      <c r="R88">
        <v>2024</v>
      </c>
      <c r="S88" t="s">
        <v>914</v>
      </c>
    </row>
    <row r="89" spans="1:19" x14ac:dyDescent="0.15">
      <c r="A89">
        <v>88</v>
      </c>
      <c r="B89" t="s">
        <v>909</v>
      </c>
      <c r="C89" t="s">
        <v>993</v>
      </c>
      <c r="D89" t="s">
        <v>994</v>
      </c>
      <c r="E89" t="s">
        <v>776</v>
      </c>
      <c r="F89" t="s">
        <v>777</v>
      </c>
      <c r="G89">
        <v>41645.06</v>
      </c>
      <c r="H89">
        <v>8318.68</v>
      </c>
      <c r="I89">
        <v>33326.379999999997</v>
      </c>
      <c r="J89">
        <v>1</v>
      </c>
      <c r="K89" t="s">
        <v>90</v>
      </c>
      <c r="M89" t="s">
        <v>778</v>
      </c>
      <c r="O89" t="s">
        <v>995</v>
      </c>
      <c r="P89" t="s">
        <v>996</v>
      </c>
      <c r="Q89" t="s">
        <v>742</v>
      </c>
      <c r="R89">
        <v>2024</v>
      </c>
      <c r="S89" t="s">
        <v>914</v>
      </c>
    </row>
    <row r="90" spans="1:19" x14ac:dyDescent="0.15">
      <c r="A90">
        <v>89</v>
      </c>
      <c r="B90" t="s">
        <v>695</v>
      </c>
      <c r="C90" t="s">
        <v>997</v>
      </c>
      <c r="D90" t="s">
        <v>998</v>
      </c>
      <c r="E90" t="s">
        <v>776</v>
      </c>
      <c r="F90" t="s">
        <v>777</v>
      </c>
      <c r="G90">
        <v>1783.17</v>
      </c>
      <c r="H90">
        <v>629.29999999999995</v>
      </c>
      <c r="I90">
        <v>1153.8699999999999</v>
      </c>
      <c r="J90">
        <v>1</v>
      </c>
      <c r="K90" t="s">
        <v>90</v>
      </c>
      <c r="M90" t="s">
        <v>999</v>
      </c>
      <c r="O90" t="s">
        <v>1000</v>
      </c>
      <c r="P90" t="s">
        <v>1001</v>
      </c>
      <c r="Q90" t="s">
        <v>799</v>
      </c>
      <c r="R90">
        <v>2024</v>
      </c>
      <c r="S90" t="s">
        <v>703</v>
      </c>
    </row>
    <row r="91" spans="1:19" x14ac:dyDescent="0.15">
      <c r="A91">
        <v>90</v>
      </c>
      <c r="B91" t="s">
        <v>695</v>
      </c>
      <c r="C91" t="s">
        <v>1002</v>
      </c>
      <c r="D91" t="s">
        <v>1003</v>
      </c>
      <c r="E91" t="s">
        <v>731</v>
      </c>
      <c r="F91" t="s">
        <v>709</v>
      </c>
      <c r="G91">
        <v>507.29</v>
      </c>
      <c r="H91">
        <v>441.98</v>
      </c>
      <c r="I91">
        <v>65.31</v>
      </c>
      <c r="J91">
        <v>1</v>
      </c>
      <c r="K91" t="s">
        <v>90</v>
      </c>
      <c r="M91" t="s">
        <v>1004</v>
      </c>
      <c r="O91" t="s">
        <v>1000</v>
      </c>
      <c r="P91" t="s">
        <v>1001</v>
      </c>
      <c r="Q91" t="s">
        <v>799</v>
      </c>
      <c r="R91">
        <v>2024</v>
      </c>
      <c r="S91" t="s">
        <v>703</v>
      </c>
    </row>
    <row r="92" spans="1:19" x14ac:dyDescent="0.15">
      <c r="A92">
        <v>91</v>
      </c>
      <c r="B92" t="s">
        <v>695</v>
      </c>
      <c r="C92" t="s">
        <v>1005</v>
      </c>
      <c r="D92" t="s">
        <v>1006</v>
      </c>
      <c r="E92" t="s">
        <v>765</v>
      </c>
      <c r="F92" t="s">
        <v>766</v>
      </c>
      <c r="G92">
        <v>6333.87</v>
      </c>
      <c r="H92">
        <v>4211.88</v>
      </c>
      <c r="I92">
        <v>2121.9899999999998</v>
      </c>
      <c r="J92">
        <v>1</v>
      </c>
      <c r="K92" t="s">
        <v>90</v>
      </c>
      <c r="M92" t="s">
        <v>823</v>
      </c>
      <c r="O92" t="s">
        <v>1000</v>
      </c>
      <c r="P92" t="s">
        <v>1001</v>
      </c>
      <c r="Q92" t="s">
        <v>799</v>
      </c>
      <c r="R92">
        <v>2024</v>
      </c>
      <c r="S92" t="s">
        <v>703</v>
      </c>
    </row>
    <row r="93" spans="1:19" x14ac:dyDescent="0.15">
      <c r="A93">
        <v>92</v>
      </c>
      <c r="B93" t="s">
        <v>695</v>
      </c>
      <c r="C93" t="s">
        <v>1007</v>
      </c>
      <c r="D93" t="s">
        <v>1008</v>
      </c>
      <c r="E93" t="s">
        <v>26</v>
      </c>
      <c r="F93" t="s">
        <v>698</v>
      </c>
      <c r="G93">
        <v>2355.59</v>
      </c>
      <c r="H93">
        <v>70.67</v>
      </c>
      <c r="I93">
        <v>2284.92</v>
      </c>
      <c r="J93">
        <v>1</v>
      </c>
      <c r="K93" t="s">
        <v>28</v>
      </c>
      <c r="M93" t="s">
        <v>699</v>
      </c>
      <c r="O93" t="s">
        <v>1000</v>
      </c>
      <c r="P93" t="s">
        <v>1001</v>
      </c>
      <c r="Q93" t="s">
        <v>799</v>
      </c>
      <c r="R93">
        <v>2024</v>
      </c>
      <c r="S93" t="s">
        <v>703</v>
      </c>
    </row>
    <row r="94" spans="1:19" x14ac:dyDescent="0.15">
      <c r="A94">
        <v>93</v>
      </c>
      <c r="B94" t="s">
        <v>909</v>
      </c>
      <c r="C94" t="s">
        <v>1009</v>
      </c>
      <c r="D94" t="s">
        <v>1010</v>
      </c>
      <c r="E94" t="s">
        <v>706</v>
      </c>
      <c r="F94" t="s">
        <v>706</v>
      </c>
      <c r="G94">
        <v>705.8</v>
      </c>
      <c r="H94">
        <v>21.17</v>
      </c>
      <c r="I94">
        <v>684.63</v>
      </c>
      <c r="J94">
        <v>1</v>
      </c>
      <c r="K94" t="s">
        <v>78</v>
      </c>
      <c r="M94" t="s">
        <v>664</v>
      </c>
      <c r="O94" t="s">
        <v>995</v>
      </c>
      <c r="P94" t="s">
        <v>996</v>
      </c>
      <c r="Q94" t="s">
        <v>742</v>
      </c>
      <c r="R94">
        <v>2024</v>
      </c>
      <c r="S94" t="s">
        <v>914</v>
      </c>
    </row>
    <row r="95" spans="1:19" x14ac:dyDescent="0.15">
      <c r="A95">
        <v>94</v>
      </c>
      <c r="B95" t="s">
        <v>695</v>
      </c>
      <c r="C95" t="s">
        <v>1011</v>
      </c>
      <c r="D95" t="s">
        <v>1012</v>
      </c>
      <c r="E95" t="s">
        <v>706</v>
      </c>
      <c r="F95" t="s">
        <v>706</v>
      </c>
      <c r="G95">
        <v>4924.82</v>
      </c>
      <c r="H95">
        <v>147.74</v>
      </c>
      <c r="I95">
        <v>4777.08</v>
      </c>
      <c r="J95">
        <v>1</v>
      </c>
      <c r="K95" t="s">
        <v>78</v>
      </c>
      <c r="M95" t="s">
        <v>664</v>
      </c>
      <c r="O95" t="s">
        <v>1000</v>
      </c>
      <c r="P95" t="s">
        <v>1001</v>
      </c>
      <c r="Q95" t="s">
        <v>799</v>
      </c>
      <c r="R95">
        <v>2024</v>
      </c>
      <c r="S95" t="s">
        <v>703</v>
      </c>
    </row>
    <row r="96" spans="1:19" x14ac:dyDescent="0.15">
      <c r="A96">
        <v>95</v>
      </c>
      <c r="B96" t="s">
        <v>909</v>
      </c>
      <c r="C96" t="s">
        <v>1013</v>
      </c>
      <c r="D96" t="s">
        <v>1014</v>
      </c>
      <c r="E96" t="s">
        <v>1015</v>
      </c>
      <c r="F96" t="s">
        <v>21</v>
      </c>
      <c r="G96">
        <v>7951.45</v>
      </c>
      <c r="H96">
        <v>238.54</v>
      </c>
      <c r="I96">
        <v>7712.91</v>
      </c>
      <c r="J96">
        <v>1</v>
      </c>
      <c r="K96" t="s">
        <v>23</v>
      </c>
      <c r="M96" t="s">
        <v>728</v>
      </c>
      <c r="O96" t="s">
        <v>995</v>
      </c>
      <c r="P96" t="s">
        <v>996</v>
      </c>
      <c r="Q96" t="s">
        <v>742</v>
      </c>
      <c r="R96">
        <v>2024</v>
      </c>
      <c r="S96" t="s">
        <v>914</v>
      </c>
    </row>
    <row r="97" spans="1:19" x14ac:dyDescent="0.15">
      <c r="A97">
        <v>96</v>
      </c>
      <c r="B97" t="s">
        <v>695</v>
      </c>
      <c r="C97" t="s">
        <v>1016</v>
      </c>
      <c r="D97" t="s">
        <v>1017</v>
      </c>
      <c r="E97" t="s">
        <v>266</v>
      </c>
      <c r="F97" t="s">
        <v>21</v>
      </c>
      <c r="G97">
        <v>257.5</v>
      </c>
      <c r="H97">
        <v>7.73</v>
      </c>
      <c r="I97">
        <v>249.77</v>
      </c>
      <c r="J97">
        <v>1</v>
      </c>
      <c r="K97" t="s">
        <v>23</v>
      </c>
      <c r="M97" t="s">
        <v>728</v>
      </c>
      <c r="O97" t="s">
        <v>1000</v>
      </c>
      <c r="P97" t="s">
        <v>1001</v>
      </c>
      <c r="Q97" t="s">
        <v>799</v>
      </c>
      <c r="R97">
        <v>2024</v>
      </c>
      <c r="S97" t="s">
        <v>703</v>
      </c>
    </row>
    <row r="98" spans="1:19" x14ac:dyDescent="0.15">
      <c r="A98">
        <v>97</v>
      </c>
      <c r="B98" t="s">
        <v>695</v>
      </c>
      <c r="C98" t="s">
        <v>1018</v>
      </c>
      <c r="D98" t="s">
        <v>1019</v>
      </c>
      <c r="E98" t="s">
        <v>731</v>
      </c>
      <c r="F98" t="s">
        <v>709</v>
      </c>
      <c r="G98">
        <v>628.23</v>
      </c>
      <c r="H98">
        <v>478.01</v>
      </c>
      <c r="I98">
        <v>150.22</v>
      </c>
      <c r="J98">
        <v>1</v>
      </c>
      <c r="K98" t="s">
        <v>28</v>
      </c>
      <c r="M98" t="s">
        <v>739</v>
      </c>
      <c r="O98" t="s">
        <v>1000</v>
      </c>
      <c r="P98" t="s">
        <v>1001</v>
      </c>
      <c r="Q98" t="s">
        <v>799</v>
      </c>
      <c r="R98">
        <v>2024</v>
      </c>
      <c r="S98" t="s">
        <v>703</v>
      </c>
    </row>
    <row r="99" spans="1:19" x14ac:dyDescent="0.15">
      <c r="A99">
        <v>98</v>
      </c>
      <c r="B99" t="s">
        <v>909</v>
      </c>
      <c r="C99" t="s">
        <v>1020</v>
      </c>
      <c r="D99" t="s">
        <v>1021</v>
      </c>
      <c r="E99" t="s">
        <v>104</v>
      </c>
      <c r="F99" t="s">
        <v>698</v>
      </c>
      <c r="G99">
        <v>1059.75</v>
      </c>
      <c r="H99">
        <v>31.79</v>
      </c>
      <c r="I99">
        <v>1027.96</v>
      </c>
      <c r="J99">
        <v>1</v>
      </c>
      <c r="K99" t="s">
        <v>23</v>
      </c>
      <c r="M99" t="s">
        <v>104</v>
      </c>
      <c r="O99" t="s">
        <v>995</v>
      </c>
      <c r="P99" t="s">
        <v>996</v>
      </c>
      <c r="Q99" t="s">
        <v>742</v>
      </c>
      <c r="R99">
        <v>2024</v>
      </c>
      <c r="S99" t="s">
        <v>914</v>
      </c>
    </row>
    <row r="100" spans="1:19" x14ac:dyDescent="0.15">
      <c r="A100">
        <v>99</v>
      </c>
      <c r="B100" t="s">
        <v>695</v>
      </c>
      <c r="C100" t="s">
        <v>1022</v>
      </c>
      <c r="D100" t="s">
        <v>1023</v>
      </c>
      <c r="E100" t="s">
        <v>713</v>
      </c>
      <c r="F100" t="s">
        <v>714</v>
      </c>
      <c r="G100">
        <v>3133.39</v>
      </c>
      <c r="H100">
        <v>94</v>
      </c>
      <c r="I100">
        <v>3039.39</v>
      </c>
      <c r="J100">
        <v>1</v>
      </c>
      <c r="K100" t="s">
        <v>23</v>
      </c>
      <c r="M100" t="s">
        <v>715</v>
      </c>
      <c r="O100" t="s">
        <v>1000</v>
      </c>
      <c r="P100" t="s">
        <v>1001</v>
      </c>
      <c r="Q100" t="s">
        <v>799</v>
      </c>
      <c r="R100">
        <v>2024</v>
      </c>
      <c r="S100" t="s">
        <v>703</v>
      </c>
    </row>
    <row r="101" spans="1:19" x14ac:dyDescent="0.15">
      <c r="A101">
        <v>100</v>
      </c>
      <c r="B101" t="s">
        <v>909</v>
      </c>
      <c r="C101" t="s">
        <v>1024</v>
      </c>
      <c r="D101" t="s">
        <v>1025</v>
      </c>
      <c r="E101" t="s">
        <v>630</v>
      </c>
      <c r="F101" t="s">
        <v>714</v>
      </c>
      <c r="G101">
        <v>94.79</v>
      </c>
      <c r="H101">
        <v>2.84</v>
      </c>
      <c r="I101">
        <v>91.95</v>
      </c>
      <c r="J101">
        <v>1</v>
      </c>
      <c r="K101" t="s">
        <v>28</v>
      </c>
      <c r="M101" t="s">
        <v>718</v>
      </c>
      <c r="O101" t="s">
        <v>995</v>
      </c>
      <c r="P101" t="s">
        <v>996</v>
      </c>
      <c r="Q101" t="s">
        <v>742</v>
      </c>
      <c r="R101">
        <v>2024</v>
      </c>
      <c r="S101" t="s">
        <v>914</v>
      </c>
    </row>
    <row r="102" spans="1:19" x14ac:dyDescent="0.15">
      <c r="A102">
        <v>101</v>
      </c>
      <c r="B102" t="s">
        <v>695</v>
      </c>
      <c r="C102" t="s">
        <v>1026</v>
      </c>
      <c r="D102" t="s">
        <v>1027</v>
      </c>
      <c r="E102" t="s">
        <v>630</v>
      </c>
      <c r="F102" t="s">
        <v>714</v>
      </c>
      <c r="G102">
        <v>288</v>
      </c>
      <c r="H102">
        <v>31.92</v>
      </c>
      <c r="I102">
        <v>256.08</v>
      </c>
      <c r="J102">
        <v>1</v>
      </c>
      <c r="K102" t="s">
        <v>28</v>
      </c>
      <c r="M102" t="s">
        <v>718</v>
      </c>
      <c r="O102" t="s">
        <v>1000</v>
      </c>
      <c r="P102" t="s">
        <v>1001</v>
      </c>
      <c r="Q102" t="s">
        <v>799</v>
      </c>
      <c r="R102">
        <v>2024</v>
      </c>
      <c r="S102" t="s">
        <v>703</v>
      </c>
    </row>
    <row r="103" spans="1:19" x14ac:dyDescent="0.15">
      <c r="A103">
        <v>102</v>
      </c>
      <c r="B103" t="s">
        <v>695</v>
      </c>
      <c r="C103" t="s">
        <v>1028</v>
      </c>
      <c r="D103" t="s">
        <v>1029</v>
      </c>
      <c r="E103" t="s">
        <v>731</v>
      </c>
      <c r="F103" t="s">
        <v>709</v>
      </c>
      <c r="G103">
        <v>470.34</v>
      </c>
      <c r="H103">
        <v>348.73</v>
      </c>
      <c r="I103">
        <v>121.61</v>
      </c>
      <c r="J103">
        <v>1</v>
      </c>
      <c r="K103" t="s">
        <v>812</v>
      </c>
      <c r="M103" t="s">
        <v>897</v>
      </c>
      <c r="O103" t="s">
        <v>1000</v>
      </c>
      <c r="P103" t="s">
        <v>1001</v>
      </c>
      <c r="Q103" t="s">
        <v>799</v>
      </c>
      <c r="R103">
        <v>2024</v>
      </c>
      <c r="S103" t="s">
        <v>703</v>
      </c>
    </row>
    <row r="104" spans="1:19" x14ac:dyDescent="0.15">
      <c r="A104">
        <v>103</v>
      </c>
      <c r="B104" t="s">
        <v>695</v>
      </c>
      <c r="C104" t="s">
        <v>1030</v>
      </c>
      <c r="D104" t="s">
        <v>1031</v>
      </c>
      <c r="E104" t="s">
        <v>630</v>
      </c>
      <c r="F104" t="s">
        <v>714</v>
      </c>
      <c r="G104">
        <v>735.54</v>
      </c>
      <c r="H104">
        <v>210.31</v>
      </c>
      <c r="I104">
        <v>525.23</v>
      </c>
      <c r="J104">
        <v>1</v>
      </c>
      <c r="K104" t="s">
        <v>28</v>
      </c>
      <c r="M104" t="s">
        <v>631</v>
      </c>
      <c r="O104" t="s">
        <v>1000</v>
      </c>
      <c r="P104" t="s">
        <v>1001</v>
      </c>
      <c r="Q104" t="s">
        <v>799</v>
      </c>
      <c r="R104">
        <v>2024</v>
      </c>
      <c r="S104" t="s">
        <v>703</v>
      </c>
    </row>
    <row r="105" spans="1:19" x14ac:dyDescent="0.15">
      <c r="A105">
        <v>104</v>
      </c>
      <c r="B105" t="s">
        <v>695</v>
      </c>
      <c r="C105" t="s">
        <v>1032</v>
      </c>
      <c r="D105" t="s">
        <v>1033</v>
      </c>
      <c r="E105" t="s">
        <v>646</v>
      </c>
      <c r="F105" t="s">
        <v>840</v>
      </c>
      <c r="G105">
        <v>381.86</v>
      </c>
      <c r="H105">
        <v>218.15</v>
      </c>
      <c r="I105">
        <v>163.71</v>
      </c>
      <c r="J105">
        <v>1</v>
      </c>
      <c r="K105" t="s">
        <v>28</v>
      </c>
      <c r="M105" t="s">
        <v>105</v>
      </c>
      <c r="O105" t="s">
        <v>1000</v>
      </c>
      <c r="P105" t="s">
        <v>1001</v>
      </c>
      <c r="Q105" t="s">
        <v>799</v>
      </c>
      <c r="R105">
        <v>2024</v>
      </c>
      <c r="S105" t="s">
        <v>703</v>
      </c>
    </row>
    <row r="106" spans="1:19" x14ac:dyDescent="0.15">
      <c r="A106">
        <v>105</v>
      </c>
      <c r="B106" t="s">
        <v>695</v>
      </c>
      <c r="C106" t="s">
        <v>1034</v>
      </c>
      <c r="D106" t="s">
        <v>1035</v>
      </c>
      <c r="E106" t="s">
        <v>649</v>
      </c>
      <c r="F106" t="s">
        <v>698</v>
      </c>
      <c r="G106">
        <v>243.04</v>
      </c>
      <c r="H106">
        <v>144.84</v>
      </c>
      <c r="I106">
        <v>98.2</v>
      </c>
      <c r="J106">
        <v>1</v>
      </c>
      <c r="K106" t="s">
        <v>28</v>
      </c>
      <c r="M106" t="s">
        <v>757</v>
      </c>
      <c r="O106" t="s">
        <v>1000</v>
      </c>
      <c r="P106" t="s">
        <v>1001</v>
      </c>
      <c r="Q106" t="s">
        <v>799</v>
      </c>
      <c r="R106">
        <v>2024</v>
      </c>
      <c r="S106" t="s">
        <v>703</v>
      </c>
    </row>
    <row r="107" spans="1:19" x14ac:dyDescent="0.15">
      <c r="A107">
        <v>106</v>
      </c>
      <c r="B107" t="s">
        <v>695</v>
      </c>
      <c r="C107" t="s">
        <v>1036</v>
      </c>
      <c r="D107" t="s">
        <v>1037</v>
      </c>
      <c r="E107" t="s">
        <v>649</v>
      </c>
      <c r="F107" t="s">
        <v>698</v>
      </c>
      <c r="G107">
        <v>289.08</v>
      </c>
      <c r="H107">
        <v>223.43</v>
      </c>
      <c r="I107">
        <v>65.650000000000006</v>
      </c>
      <c r="J107">
        <v>1</v>
      </c>
      <c r="K107" t="s">
        <v>28</v>
      </c>
      <c r="M107" t="s">
        <v>1038</v>
      </c>
      <c r="O107" t="s">
        <v>1000</v>
      </c>
      <c r="P107" t="s">
        <v>1001</v>
      </c>
      <c r="Q107" t="s">
        <v>799</v>
      </c>
      <c r="R107">
        <v>2024</v>
      </c>
      <c r="S107" t="s">
        <v>703</v>
      </c>
    </row>
    <row r="108" spans="1:19" x14ac:dyDescent="0.15">
      <c r="A108">
        <v>107</v>
      </c>
      <c r="B108" t="s">
        <v>909</v>
      </c>
      <c r="C108" t="s">
        <v>1039</v>
      </c>
      <c r="D108" t="s">
        <v>1040</v>
      </c>
      <c r="E108" t="s">
        <v>706</v>
      </c>
      <c r="F108" t="s">
        <v>706</v>
      </c>
      <c r="G108">
        <v>7970.26</v>
      </c>
      <c r="H108">
        <v>239.11</v>
      </c>
      <c r="I108">
        <v>7731.15</v>
      </c>
      <c r="J108">
        <v>1</v>
      </c>
      <c r="K108" t="s">
        <v>78</v>
      </c>
      <c r="M108" t="s">
        <v>664</v>
      </c>
      <c r="O108" t="s">
        <v>1041</v>
      </c>
      <c r="P108" t="s">
        <v>1042</v>
      </c>
      <c r="Q108" t="s">
        <v>819</v>
      </c>
      <c r="R108">
        <v>2024</v>
      </c>
      <c r="S108" t="s">
        <v>914</v>
      </c>
    </row>
    <row r="109" spans="1:19" x14ac:dyDescent="0.15">
      <c r="A109">
        <v>108</v>
      </c>
      <c r="B109" t="s">
        <v>909</v>
      </c>
      <c r="C109" t="s">
        <v>1043</v>
      </c>
      <c r="D109" t="s">
        <v>1044</v>
      </c>
      <c r="E109" t="s">
        <v>1045</v>
      </c>
      <c r="F109" t="s">
        <v>793</v>
      </c>
      <c r="G109">
        <v>5116.97</v>
      </c>
      <c r="H109">
        <v>153.51</v>
      </c>
      <c r="I109">
        <v>4963.46</v>
      </c>
      <c r="J109">
        <v>1</v>
      </c>
      <c r="K109" t="s">
        <v>28</v>
      </c>
      <c r="M109" t="s">
        <v>1046</v>
      </c>
      <c r="O109" t="s">
        <v>1041</v>
      </c>
      <c r="P109" t="s">
        <v>1042</v>
      </c>
      <c r="Q109" t="s">
        <v>819</v>
      </c>
      <c r="R109">
        <v>2024</v>
      </c>
      <c r="S109" t="s">
        <v>914</v>
      </c>
    </row>
    <row r="110" spans="1:19" x14ac:dyDescent="0.15">
      <c r="A110">
        <v>109</v>
      </c>
      <c r="B110" t="s">
        <v>909</v>
      </c>
      <c r="C110" t="s">
        <v>1047</v>
      </c>
      <c r="D110" t="s">
        <v>1048</v>
      </c>
      <c r="E110" t="s">
        <v>706</v>
      </c>
      <c r="F110" t="s">
        <v>706</v>
      </c>
      <c r="G110">
        <v>8762.84</v>
      </c>
      <c r="H110">
        <v>262.89</v>
      </c>
      <c r="I110">
        <v>8499.9500000000007</v>
      </c>
      <c r="J110">
        <v>1</v>
      </c>
      <c r="K110" t="s">
        <v>78</v>
      </c>
      <c r="M110" t="s">
        <v>929</v>
      </c>
      <c r="O110" t="s">
        <v>1049</v>
      </c>
      <c r="P110" t="s">
        <v>1050</v>
      </c>
      <c r="Q110" t="s">
        <v>1051</v>
      </c>
      <c r="R110">
        <v>2024</v>
      </c>
      <c r="S110" t="s">
        <v>914</v>
      </c>
    </row>
    <row r="111" spans="1:19" x14ac:dyDescent="0.15">
      <c r="A111">
        <v>110</v>
      </c>
      <c r="B111" t="s">
        <v>909</v>
      </c>
      <c r="C111" t="s">
        <v>1052</v>
      </c>
      <c r="D111" t="s">
        <v>1053</v>
      </c>
      <c r="E111" t="s">
        <v>165</v>
      </c>
      <c r="F111" t="s">
        <v>793</v>
      </c>
      <c r="G111">
        <v>2925.06</v>
      </c>
      <c r="H111">
        <v>87.75</v>
      </c>
      <c r="I111">
        <v>2837.31</v>
      </c>
      <c r="J111">
        <v>1</v>
      </c>
      <c r="K111" t="s">
        <v>28</v>
      </c>
      <c r="M111" t="s">
        <v>637</v>
      </c>
      <c r="O111" t="s">
        <v>1054</v>
      </c>
      <c r="P111" t="s">
        <v>1055</v>
      </c>
      <c r="Q111" t="s">
        <v>799</v>
      </c>
      <c r="R111">
        <v>2024</v>
      </c>
      <c r="S111" t="s">
        <v>914</v>
      </c>
    </row>
    <row r="112" spans="1:19" x14ac:dyDescent="0.15">
      <c r="A112">
        <v>111</v>
      </c>
      <c r="B112" t="s">
        <v>909</v>
      </c>
      <c r="C112" t="s">
        <v>1056</v>
      </c>
      <c r="D112" t="s">
        <v>1057</v>
      </c>
      <c r="E112" t="s">
        <v>165</v>
      </c>
      <c r="F112" t="s">
        <v>793</v>
      </c>
      <c r="G112">
        <v>3588.02</v>
      </c>
      <c r="H112">
        <v>107.64</v>
      </c>
      <c r="I112">
        <v>3480.38</v>
      </c>
      <c r="J112">
        <v>1</v>
      </c>
      <c r="K112" t="s">
        <v>28</v>
      </c>
      <c r="M112" t="s">
        <v>637</v>
      </c>
      <c r="O112" t="s">
        <v>1058</v>
      </c>
      <c r="P112" t="s">
        <v>1059</v>
      </c>
      <c r="Q112" t="s">
        <v>799</v>
      </c>
      <c r="R112">
        <v>2024</v>
      </c>
      <c r="S112" t="s">
        <v>914</v>
      </c>
    </row>
    <row r="113" spans="1:19" x14ac:dyDescent="0.15">
      <c r="A113">
        <v>112</v>
      </c>
      <c r="B113" t="s">
        <v>909</v>
      </c>
      <c r="C113" t="s">
        <v>1060</v>
      </c>
      <c r="D113" t="s">
        <v>1061</v>
      </c>
      <c r="E113" t="s">
        <v>266</v>
      </c>
      <c r="F113" t="s">
        <v>21</v>
      </c>
      <c r="G113">
        <v>5646.68</v>
      </c>
      <c r="H113">
        <v>169.4</v>
      </c>
      <c r="I113">
        <v>5477.28</v>
      </c>
      <c r="J113">
        <v>1</v>
      </c>
      <c r="K113" t="s">
        <v>23</v>
      </c>
      <c r="M113" t="s">
        <v>1062</v>
      </c>
      <c r="O113" t="s">
        <v>1063</v>
      </c>
      <c r="P113" t="s">
        <v>1064</v>
      </c>
      <c r="Q113" t="s">
        <v>742</v>
      </c>
      <c r="R113">
        <v>2024</v>
      </c>
      <c r="S113" t="s">
        <v>914</v>
      </c>
    </row>
    <row r="114" spans="1:19" x14ac:dyDescent="0.15">
      <c r="A114">
        <v>113</v>
      </c>
      <c r="B114" t="s">
        <v>909</v>
      </c>
      <c r="C114" t="s">
        <v>1065</v>
      </c>
      <c r="D114" t="s">
        <v>1066</v>
      </c>
      <c r="E114" t="s">
        <v>266</v>
      </c>
      <c r="F114" t="s">
        <v>21</v>
      </c>
      <c r="G114">
        <v>103</v>
      </c>
      <c r="H114">
        <v>3.09</v>
      </c>
      <c r="I114">
        <v>99.91</v>
      </c>
      <c r="J114">
        <v>1</v>
      </c>
      <c r="K114" t="s">
        <v>23</v>
      </c>
      <c r="M114" t="s">
        <v>1062</v>
      </c>
      <c r="O114" t="s">
        <v>1067</v>
      </c>
      <c r="P114" t="s">
        <v>1068</v>
      </c>
      <c r="Q114" t="s">
        <v>742</v>
      </c>
      <c r="R114">
        <v>2024</v>
      </c>
      <c r="S114" t="s">
        <v>914</v>
      </c>
    </row>
    <row r="115" spans="1:19" x14ac:dyDescent="0.15">
      <c r="A115">
        <v>114</v>
      </c>
      <c r="B115" t="s">
        <v>909</v>
      </c>
      <c r="C115" t="s">
        <v>1069</v>
      </c>
      <c r="D115" t="s">
        <v>1070</v>
      </c>
      <c r="E115" t="s">
        <v>21</v>
      </c>
      <c r="F115" t="s">
        <v>21</v>
      </c>
      <c r="G115">
        <v>6362.44</v>
      </c>
      <c r="H115">
        <v>190.87</v>
      </c>
      <c r="I115">
        <v>6171.57</v>
      </c>
      <c r="J115">
        <v>1</v>
      </c>
      <c r="K115" t="s">
        <v>23</v>
      </c>
      <c r="M115" t="s">
        <v>1062</v>
      </c>
      <c r="O115" t="s">
        <v>1071</v>
      </c>
      <c r="P115" t="s">
        <v>1072</v>
      </c>
      <c r="Q115" t="s">
        <v>742</v>
      </c>
      <c r="R115">
        <v>2024</v>
      </c>
      <c r="S115" t="s">
        <v>914</v>
      </c>
    </row>
    <row r="116" spans="1:19" x14ac:dyDescent="0.15">
      <c r="A116">
        <v>115</v>
      </c>
      <c r="B116" t="s">
        <v>909</v>
      </c>
      <c r="C116" t="s">
        <v>1073</v>
      </c>
      <c r="D116" t="s">
        <v>1074</v>
      </c>
      <c r="E116" t="s">
        <v>266</v>
      </c>
      <c r="F116" t="s">
        <v>21</v>
      </c>
      <c r="G116">
        <v>5126.7700000000004</v>
      </c>
      <c r="H116">
        <v>153.80000000000001</v>
      </c>
      <c r="I116">
        <v>4972.97</v>
      </c>
      <c r="J116">
        <v>1</v>
      </c>
      <c r="K116" t="s">
        <v>23</v>
      </c>
      <c r="M116" t="s">
        <v>1062</v>
      </c>
      <c r="O116" t="s">
        <v>1075</v>
      </c>
      <c r="P116" t="s">
        <v>1076</v>
      </c>
      <c r="Q116" t="s">
        <v>742</v>
      </c>
      <c r="R116">
        <v>2024</v>
      </c>
      <c r="S116" t="s">
        <v>914</v>
      </c>
    </row>
    <row r="117" spans="1:19" x14ac:dyDescent="0.15">
      <c r="A117">
        <v>116</v>
      </c>
      <c r="B117" t="s">
        <v>909</v>
      </c>
      <c r="C117" t="s">
        <v>1077</v>
      </c>
      <c r="D117" t="s">
        <v>1078</v>
      </c>
      <c r="E117" t="s">
        <v>266</v>
      </c>
      <c r="F117" t="s">
        <v>21</v>
      </c>
      <c r="G117">
        <v>5101.75</v>
      </c>
      <c r="H117">
        <v>153.05000000000001</v>
      </c>
      <c r="I117">
        <v>4948.7</v>
      </c>
      <c r="J117">
        <v>1</v>
      </c>
      <c r="K117" t="s">
        <v>23</v>
      </c>
      <c r="M117" t="s">
        <v>728</v>
      </c>
      <c r="O117" t="s">
        <v>1079</v>
      </c>
      <c r="P117" t="s">
        <v>1080</v>
      </c>
      <c r="Q117" t="s">
        <v>742</v>
      </c>
      <c r="R117">
        <v>2024</v>
      </c>
      <c r="S117" t="s">
        <v>914</v>
      </c>
    </row>
    <row r="118" spans="1:19" x14ac:dyDescent="0.15">
      <c r="A118">
        <v>117</v>
      </c>
      <c r="B118" t="s">
        <v>909</v>
      </c>
      <c r="C118" t="s">
        <v>1081</v>
      </c>
      <c r="D118" t="s">
        <v>1082</v>
      </c>
      <c r="E118" t="s">
        <v>266</v>
      </c>
      <c r="F118" t="s">
        <v>21</v>
      </c>
      <c r="G118">
        <v>4954.43</v>
      </c>
      <c r="H118">
        <v>148.63</v>
      </c>
      <c r="I118">
        <v>4805.8</v>
      </c>
      <c r="J118">
        <v>1</v>
      </c>
      <c r="K118" t="s">
        <v>23</v>
      </c>
      <c r="M118" t="s">
        <v>728</v>
      </c>
      <c r="O118" t="s">
        <v>1079</v>
      </c>
      <c r="P118" t="s">
        <v>1080</v>
      </c>
      <c r="Q118" t="s">
        <v>742</v>
      </c>
      <c r="R118">
        <v>2024</v>
      </c>
      <c r="S118" t="s">
        <v>914</v>
      </c>
    </row>
    <row r="119" spans="1:19" x14ac:dyDescent="0.15">
      <c r="A119">
        <v>118</v>
      </c>
      <c r="B119" t="s">
        <v>909</v>
      </c>
      <c r="C119" t="s">
        <v>1083</v>
      </c>
      <c r="D119" t="s">
        <v>1084</v>
      </c>
      <c r="E119" t="s">
        <v>266</v>
      </c>
      <c r="F119" t="s">
        <v>21</v>
      </c>
      <c r="G119">
        <v>292.5</v>
      </c>
      <c r="H119">
        <v>8.7799999999999994</v>
      </c>
      <c r="I119">
        <v>283.72000000000003</v>
      </c>
      <c r="J119">
        <v>1</v>
      </c>
      <c r="K119" t="s">
        <v>23</v>
      </c>
      <c r="M119" t="s">
        <v>728</v>
      </c>
      <c r="O119" t="s">
        <v>1085</v>
      </c>
      <c r="P119" t="s">
        <v>1086</v>
      </c>
      <c r="Q119" t="s">
        <v>742</v>
      </c>
      <c r="R119">
        <v>2024</v>
      </c>
      <c r="S119" t="s">
        <v>914</v>
      </c>
    </row>
    <row r="120" spans="1:19" x14ac:dyDescent="0.15">
      <c r="A120">
        <v>119</v>
      </c>
      <c r="B120" t="s">
        <v>909</v>
      </c>
      <c r="C120" t="s">
        <v>1087</v>
      </c>
      <c r="D120" t="s">
        <v>1088</v>
      </c>
      <c r="E120" t="s">
        <v>706</v>
      </c>
      <c r="F120" t="s">
        <v>706</v>
      </c>
      <c r="G120">
        <v>4263.6099999999997</v>
      </c>
      <c r="H120">
        <v>127.91</v>
      </c>
      <c r="I120">
        <v>4135.7</v>
      </c>
      <c r="J120">
        <v>1</v>
      </c>
      <c r="K120" t="s">
        <v>78</v>
      </c>
      <c r="M120" t="s">
        <v>929</v>
      </c>
      <c r="O120" t="s">
        <v>1089</v>
      </c>
      <c r="P120" t="s">
        <v>1090</v>
      </c>
      <c r="Q120" t="s">
        <v>826</v>
      </c>
      <c r="R120">
        <v>2024</v>
      </c>
      <c r="S120" t="s">
        <v>914</v>
      </c>
    </row>
    <row r="121" spans="1:19" x14ac:dyDescent="0.15">
      <c r="A121">
        <v>120</v>
      </c>
      <c r="B121" t="s">
        <v>909</v>
      </c>
      <c r="C121" t="s">
        <v>1091</v>
      </c>
      <c r="D121" t="s">
        <v>1092</v>
      </c>
      <c r="E121" t="s">
        <v>1093</v>
      </c>
      <c r="F121" t="s">
        <v>706</v>
      </c>
      <c r="G121">
        <v>8520.65</v>
      </c>
      <c r="H121">
        <v>255.62</v>
      </c>
      <c r="I121">
        <v>8265.0300000000007</v>
      </c>
      <c r="J121">
        <v>1</v>
      </c>
      <c r="K121" t="s">
        <v>78</v>
      </c>
      <c r="M121" t="s">
        <v>929</v>
      </c>
      <c r="O121" t="s">
        <v>1094</v>
      </c>
      <c r="P121" t="s">
        <v>1095</v>
      </c>
      <c r="Q121" t="s">
        <v>826</v>
      </c>
      <c r="R121">
        <v>2024</v>
      </c>
      <c r="S121" t="s">
        <v>914</v>
      </c>
    </row>
    <row r="122" spans="1:19" x14ac:dyDescent="0.15">
      <c r="A122">
        <v>121</v>
      </c>
      <c r="B122" t="s">
        <v>909</v>
      </c>
      <c r="C122" t="s">
        <v>1096</v>
      </c>
      <c r="D122" t="s">
        <v>1097</v>
      </c>
      <c r="E122" t="s">
        <v>1098</v>
      </c>
      <c r="F122" t="s">
        <v>706</v>
      </c>
      <c r="G122">
        <v>8160.79</v>
      </c>
      <c r="H122">
        <v>244.82</v>
      </c>
      <c r="I122">
        <v>7915.97</v>
      </c>
      <c r="J122">
        <v>1</v>
      </c>
      <c r="K122" t="s">
        <v>78</v>
      </c>
      <c r="M122" t="s">
        <v>929</v>
      </c>
      <c r="O122" t="s">
        <v>1099</v>
      </c>
      <c r="P122" t="s">
        <v>1100</v>
      </c>
      <c r="Q122" t="s">
        <v>826</v>
      </c>
      <c r="R122">
        <v>2024</v>
      </c>
      <c r="S122" t="s">
        <v>914</v>
      </c>
    </row>
    <row r="123" spans="1:19" x14ac:dyDescent="0.15">
      <c r="A123">
        <v>122</v>
      </c>
      <c r="B123" t="s">
        <v>909</v>
      </c>
      <c r="C123" t="s">
        <v>1101</v>
      </c>
      <c r="D123" t="s">
        <v>1102</v>
      </c>
      <c r="E123" t="s">
        <v>1103</v>
      </c>
      <c r="F123" t="s">
        <v>706</v>
      </c>
      <c r="G123">
        <v>7336.43</v>
      </c>
      <c r="H123">
        <v>220.09</v>
      </c>
      <c r="I123">
        <v>7116.34</v>
      </c>
      <c r="J123">
        <v>1</v>
      </c>
      <c r="K123" t="s">
        <v>78</v>
      </c>
      <c r="M123" t="s">
        <v>929</v>
      </c>
      <c r="O123" t="s">
        <v>1104</v>
      </c>
      <c r="P123" t="s">
        <v>1105</v>
      </c>
      <c r="Q123" t="s">
        <v>826</v>
      </c>
      <c r="R123">
        <v>2024</v>
      </c>
      <c r="S123" t="s">
        <v>914</v>
      </c>
    </row>
    <row r="124" spans="1:19" x14ac:dyDescent="0.15">
      <c r="A124">
        <v>123</v>
      </c>
      <c r="B124" t="s">
        <v>909</v>
      </c>
      <c r="C124" t="s">
        <v>1106</v>
      </c>
      <c r="D124" t="s">
        <v>1107</v>
      </c>
      <c r="E124" t="s">
        <v>34</v>
      </c>
      <c r="F124" t="s">
        <v>706</v>
      </c>
      <c r="G124">
        <v>3464.34</v>
      </c>
      <c r="H124">
        <v>103.93</v>
      </c>
      <c r="I124">
        <v>3360.41</v>
      </c>
      <c r="J124">
        <v>1</v>
      </c>
      <c r="K124" t="s">
        <v>78</v>
      </c>
      <c r="M124" t="s">
        <v>664</v>
      </c>
      <c r="O124" t="s">
        <v>1108</v>
      </c>
      <c r="P124" t="s">
        <v>1109</v>
      </c>
      <c r="Q124" t="s">
        <v>826</v>
      </c>
      <c r="R124">
        <v>2024</v>
      </c>
      <c r="S124" t="s">
        <v>914</v>
      </c>
    </row>
    <row r="125" spans="1:19" x14ac:dyDescent="0.15">
      <c r="A125">
        <v>124</v>
      </c>
      <c r="B125" t="s">
        <v>909</v>
      </c>
      <c r="C125" t="s">
        <v>1110</v>
      </c>
      <c r="D125" t="s">
        <v>1111</v>
      </c>
      <c r="E125" t="s">
        <v>706</v>
      </c>
      <c r="F125" t="s">
        <v>706</v>
      </c>
      <c r="G125">
        <v>1603.5</v>
      </c>
      <c r="H125">
        <v>48.11</v>
      </c>
      <c r="I125">
        <v>1555.39</v>
      </c>
      <c r="J125">
        <v>1</v>
      </c>
      <c r="K125" t="s">
        <v>78</v>
      </c>
      <c r="M125" t="s">
        <v>664</v>
      </c>
      <c r="O125" t="s">
        <v>1112</v>
      </c>
      <c r="P125" t="s">
        <v>1113</v>
      </c>
      <c r="Q125" t="s">
        <v>826</v>
      </c>
      <c r="R125">
        <v>2024</v>
      </c>
      <c r="S125" t="s">
        <v>914</v>
      </c>
    </row>
    <row r="126" spans="1:19" x14ac:dyDescent="0.15">
      <c r="A126">
        <v>125</v>
      </c>
      <c r="B126" t="s">
        <v>909</v>
      </c>
      <c r="C126" t="s">
        <v>1114</v>
      </c>
      <c r="D126" t="s">
        <v>1115</v>
      </c>
      <c r="E126" t="s">
        <v>706</v>
      </c>
      <c r="F126" t="s">
        <v>706</v>
      </c>
      <c r="G126">
        <v>5689.69</v>
      </c>
      <c r="H126">
        <v>170.69</v>
      </c>
      <c r="I126">
        <v>5519</v>
      </c>
      <c r="J126">
        <v>1</v>
      </c>
      <c r="K126" t="s">
        <v>78</v>
      </c>
      <c r="M126" t="s">
        <v>664</v>
      </c>
      <c r="O126" t="s">
        <v>1116</v>
      </c>
      <c r="P126" t="s">
        <v>1117</v>
      </c>
      <c r="Q126" t="s">
        <v>826</v>
      </c>
      <c r="R126">
        <v>2024</v>
      </c>
      <c r="S126" t="s">
        <v>914</v>
      </c>
    </row>
    <row r="127" spans="1:19" x14ac:dyDescent="0.15">
      <c r="A127">
        <v>126</v>
      </c>
      <c r="B127" t="s">
        <v>909</v>
      </c>
      <c r="C127" t="s">
        <v>1118</v>
      </c>
      <c r="D127" t="s">
        <v>1119</v>
      </c>
      <c r="E127" t="s">
        <v>706</v>
      </c>
      <c r="F127" t="s">
        <v>706</v>
      </c>
      <c r="G127">
        <v>1320.55</v>
      </c>
      <c r="H127">
        <v>39.619999999999997</v>
      </c>
      <c r="I127">
        <v>1280.93</v>
      </c>
      <c r="J127">
        <v>1</v>
      </c>
      <c r="K127" t="s">
        <v>78</v>
      </c>
      <c r="M127" t="s">
        <v>664</v>
      </c>
      <c r="O127" t="s">
        <v>1120</v>
      </c>
      <c r="P127" t="s">
        <v>1121</v>
      </c>
      <c r="Q127" t="s">
        <v>826</v>
      </c>
      <c r="R127">
        <v>2024</v>
      </c>
      <c r="S127" t="s">
        <v>914</v>
      </c>
    </row>
    <row r="128" spans="1:19" x14ac:dyDescent="0.15">
      <c r="A128">
        <v>127</v>
      </c>
      <c r="B128" t="s">
        <v>909</v>
      </c>
      <c r="C128" t="s">
        <v>1122</v>
      </c>
      <c r="D128" t="s">
        <v>1123</v>
      </c>
      <c r="E128" t="s">
        <v>706</v>
      </c>
      <c r="F128" t="s">
        <v>706</v>
      </c>
      <c r="G128">
        <v>7155.6</v>
      </c>
      <c r="H128">
        <v>214.67</v>
      </c>
      <c r="I128">
        <v>6940.93</v>
      </c>
      <c r="J128">
        <v>1</v>
      </c>
      <c r="K128" t="s">
        <v>78</v>
      </c>
      <c r="M128" t="s">
        <v>664</v>
      </c>
      <c r="O128" t="s">
        <v>1124</v>
      </c>
      <c r="P128" t="s">
        <v>1125</v>
      </c>
      <c r="Q128" t="s">
        <v>826</v>
      </c>
      <c r="R128">
        <v>2024</v>
      </c>
      <c r="S128" t="s">
        <v>914</v>
      </c>
    </row>
    <row r="129" spans="1:19" x14ac:dyDescent="0.15">
      <c r="A129">
        <v>128</v>
      </c>
      <c r="B129" t="s">
        <v>909</v>
      </c>
      <c r="C129" t="s">
        <v>1126</v>
      </c>
      <c r="D129" t="s">
        <v>1127</v>
      </c>
      <c r="E129" t="s">
        <v>706</v>
      </c>
      <c r="F129" t="s">
        <v>706</v>
      </c>
      <c r="G129">
        <v>3376.34</v>
      </c>
      <c r="H129">
        <v>101.29</v>
      </c>
      <c r="I129">
        <v>3275.05</v>
      </c>
      <c r="J129">
        <v>1</v>
      </c>
      <c r="K129" t="s">
        <v>78</v>
      </c>
      <c r="M129" t="s">
        <v>664</v>
      </c>
      <c r="O129" t="s">
        <v>1128</v>
      </c>
      <c r="P129" t="s">
        <v>1129</v>
      </c>
      <c r="Q129" t="s">
        <v>826</v>
      </c>
      <c r="R129">
        <v>2024</v>
      </c>
      <c r="S129" t="s">
        <v>914</v>
      </c>
    </row>
    <row r="130" spans="1:19" x14ac:dyDescent="0.15">
      <c r="A130">
        <v>129</v>
      </c>
      <c r="B130" t="s">
        <v>909</v>
      </c>
      <c r="C130" t="s">
        <v>1130</v>
      </c>
      <c r="D130" t="s">
        <v>1131</v>
      </c>
      <c r="E130" t="s">
        <v>706</v>
      </c>
      <c r="F130" t="s">
        <v>706</v>
      </c>
      <c r="G130">
        <v>6581.86</v>
      </c>
      <c r="H130">
        <v>197.46</v>
      </c>
      <c r="I130">
        <v>6384.4</v>
      </c>
      <c r="J130">
        <v>1</v>
      </c>
      <c r="K130" t="s">
        <v>78</v>
      </c>
      <c r="M130" t="s">
        <v>664</v>
      </c>
      <c r="O130" t="s">
        <v>1132</v>
      </c>
      <c r="P130" t="s">
        <v>1133</v>
      </c>
      <c r="Q130" t="s">
        <v>826</v>
      </c>
      <c r="R130">
        <v>2024</v>
      </c>
      <c r="S130" t="s">
        <v>914</v>
      </c>
    </row>
    <row r="131" spans="1:19" x14ac:dyDescent="0.15">
      <c r="A131">
        <v>130</v>
      </c>
      <c r="B131" t="s">
        <v>909</v>
      </c>
      <c r="C131" t="s">
        <v>1134</v>
      </c>
      <c r="D131" t="s">
        <v>1135</v>
      </c>
      <c r="E131" t="s">
        <v>706</v>
      </c>
      <c r="F131" t="s">
        <v>706</v>
      </c>
      <c r="G131">
        <v>1244.4000000000001</v>
      </c>
      <c r="H131">
        <v>37.33</v>
      </c>
      <c r="I131">
        <v>1207.07</v>
      </c>
      <c r="J131">
        <v>1</v>
      </c>
      <c r="K131" t="s">
        <v>78</v>
      </c>
      <c r="M131" t="s">
        <v>664</v>
      </c>
      <c r="O131" t="s">
        <v>1136</v>
      </c>
      <c r="P131" t="s">
        <v>1137</v>
      </c>
      <c r="Q131" t="s">
        <v>826</v>
      </c>
      <c r="R131">
        <v>2024</v>
      </c>
      <c r="S131" t="s">
        <v>914</v>
      </c>
    </row>
    <row r="132" spans="1:19" x14ac:dyDescent="0.15">
      <c r="A132">
        <v>131</v>
      </c>
      <c r="B132" t="s">
        <v>909</v>
      </c>
      <c r="C132" t="s">
        <v>1138</v>
      </c>
      <c r="D132" t="s">
        <v>1139</v>
      </c>
      <c r="E132" t="s">
        <v>706</v>
      </c>
      <c r="F132" t="s">
        <v>706</v>
      </c>
      <c r="G132">
        <v>3619.34</v>
      </c>
      <c r="H132">
        <v>108.58</v>
      </c>
      <c r="I132">
        <v>3510.76</v>
      </c>
      <c r="J132">
        <v>1</v>
      </c>
      <c r="K132" t="s">
        <v>78</v>
      </c>
      <c r="M132" t="s">
        <v>664</v>
      </c>
      <c r="O132" t="s">
        <v>1140</v>
      </c>
      <c r="P132" t="s">
        <v>1141</v>
      </c>
      <c r="Q132" t="s">
        <v>826</v>
      </c>
      <c r="R132">
        <v>2024</v>
      </c>
      <c r="S132" t="s">
        <v>914</v>
      </c>
    </row>
    <row r="133" spans="1:19" x14ac:dyDescent="0.15">
      <c r="A133">
        <v>132</v>
      </c>
      <c r="B133" t="s">
        <v>909</v>
      </c>
      <c r="C133" t="s">
        <v>1142</v>
      </c>
      <c r="D133" t="s">
        <v>1143</v>
      </c>
      <c r="E133" t="s">
        <v>706</v>
      </c>
      <c r="F133" t="s">
        <v>706</v>
      </c>
      <c r="G133">
        <v>8211.36</v>
      </c>
      <c r="H133">
        <v>246.34</v>
      </c>
      <c r="I133">
        <v>7965.02</v>
      </c>
      <c r="J133">
        <v>1</v>
      </c>
      <c r="K133" t="s">
        <v>78</v>
      </c>
      <c r="M133" t="s">
        <v>664</v>
      </c>
      <c r="O133" t="s">
        <v>1144</v>
      </c>
      <c r="P133" t="s">
        <v>1145</v>
      </c>
      <c r="Q133" t="s">
        <v>826</v>
      </c>
      <c r="R133">
        <v>2024</v>
      </c>
      <c r="S133" t="s">
        <v>914</v>
      </c>
    </row>
    <row r="134" spans="1:19" x14ac:dyDescent="0.15">
      <c r="A134">
        <v>133</v>
      </c>
      <c r="B134" t="s">
        <v>909</v>
      </c>
      <c r="C134" t="s">
        <v>1146</v>
      </c>
      <c r="D134" t="s">
        <v>1147</v>
      </c>
      <c r="E134" t="s">
        <v>706</v>
      </c>
      <c r="F134" t="s">
        <v>706</v>
      </c>
      <c r="G134">
        <v>3376.34</v>
      </c>
      <c r="H134">
        <v>101.29</v>
      </c>
      <c r="I134">
        <v>3275.05</v>
      </c>
      <c r="J134">
        <v>1</v>
      </c>
      <c r="K134" t="s">
        <v>78</v>
      </c>
      <c r="M134" t="s">
        <v>664</v>
      </c>
      <c r="O134" t="s">
        <v>1148</v>
      </c>
      <c r="P134" t="s">
        <v>1149</v>
      </c>
      <c r="Q134" t="s">
        <v>826</v>
      </c>
      <c r="R134">
        <v>2024</v>
      </c>
      <c r="S134" t="s">
        <v>914</v>
      </c>
    </row>
    <row r="135" spans="1:19" x14ac:dyDescent="0.15">
      <c r="A135">
        <v>134</v>
      </c>
      <c r="B135" t="s">
        <v>909</v>
      </c>
      <c r="C135" t="s">
        <v>1150</v>
      </c>
      <c r="D135" t="s">
        <v>1151</v>
      </c>
      <c r="E135" t="s">
        <v>706</v>
      </c>
      <c r="F135" t="s">
        <v>706</v>
      </c>
      <c r="G135">
        <v>12330.63</v>
      </c>
      <c r="H135">
        <v>369.92</v>
      </c>
      <c r="I135">
        <v>11960.71</v>
      </c>
      <c r="J135">
        <v>1</v>
      </c>
      <c r="K135" t="s">
        <v>78</v>
      </c>
      <c r="M135" t="s">
        <v>664</v>
      </c>
      <c r="O135" t="s">
        <v>1152</v>
      </c>
      <c r="P135" t="s">
        <v>1153</v>
      </c>
      <c r="Q135" t="s">
        <v>826</v>
      </c>
      <c r="R135">
        <v>2024</v>
      </c>
      <c r="S135" t="s">
        <v>914</v>
      </c>
    </row>
    <row r="136" spans="1:19" x14ac:dyDescent="0.15">
      <c r="A136">
        <v>135</v>
      </c>
      <c r="B136" t="s">
        <v>909</v>
      </c>
      <c r="C136" t="s">
        <v>1154</v>
      </c>
      <c r="D136" t="s">
        <v>1155</v>
      </c>
      <c r="E136" t="s">
        <v>706</v>
      </c>
      <c r="F136" t="s">
        <v>706</v>
      </c>
      <c r="G136">
        <v>607.86</v>
      </c>
      <c r="H136">
        <v>18.239999999999998</v>
      </c>
      <c r="I136">
        <v>589.62</v>
      </c>
      <c r="J136">
        <v>1</v>
      </c>
      <c r="K136" t="s">
        <v>78</v>
      </c>
      <c r="M136" t="s">
        <v>664</v>
      </c>
      <c r="O136" t="s">
        <v>1156</v>
      </c>
      <c r="P136" t="s">
        <v>1157</v>
      </c>
      <c r="Q136" t="s">
        <v>826</v>
      </c>
      <c r="R136">
        <v>2024</v>
      </c>
      <c r="S136" t="s">
        <v>914</v>
      </c>
    </row>
    <row r="137" spans="1:19" x14ac:dyDescent="0.15">
      <c r="A137">
        <v>136</v>
      </c>
      <c r="B137" t="s">
        <v>909</v>
      </c>
      <c r="C137" t="s">
        <v>1158</v>
      </c>
      <c r="D137" t="s">
        <v>1159</v>
      </c>
      <c r="E137" t="s">
        <v>266</v>
      </c>
      <c r="F137" t="s">
        <v>21</v>
      </c>
      <c r="G137">
        <v>652.30999999999995</v>
      </c>
      <c r="H137">
        <v>19.57</v>
      </c>
      <c r="I137">
        <v>632.74</v>
      </c>
      <c r="J137">
        <v>1</v>
      </c>
      <c r="K137" t="s">
        <v>23</v>
      </c>
      <c r="M137" t="s">
        <v>1160</v>
      </c>
      <c r="O137" t="s">
        <v>1161</v>
      </c>
      <c r="P137" t="s">
        <v>1162</v>
      </c>
      <c r="Q137" t="s">
        <v>826</v>
      </c>
      <c r="R137">
        <v>2024</v>
      </c>
      <c r="S137" t="s">
        <v>914</v>
      </c>
    </row>
    <row r="138" spans="1:19" x14ac:dyDescent="0.15">
      <c r="A138">
        <v>137</v>
      </c>
      <c r="B138" t="s">
        <v>909</v>
      </c>
      <c r="C138" t="s">
        <v>1163</v>
      </c>
      <c r="D138" t="s">
        <v>1164</v>
      </c>
      <c r="E138" t="s">
        <v>266</v>
      </c>
      <c r="F138" t="s">
        <v>21</v>
      </c>
      <c r="G138">
        <v>5280.48</v>
      </c>
      <c r="H138">
        <v>158.41</v>
      </c>
      <c r="I138">
        <v>5122.07</v>
      </c>
      <c r="J138">
        <v>1</v>
      </c>
      <c r="K138" t="s">
        <v>23</v>
      </c>
      <c r="M138" t="s">
        <v>1160</v>
      </c>
      <c r="O138" t="s">
        <v>1165</v>
      </c>
      <c r="P138" t="s">
        <v>1166</v>
      </c>
      <c r="Q138" t="s">
        <v>826</v>
      </c>
      <c r="R138">
        <v>2024</v>
      </c>
      <c r="S138" t="s">
        <v>914</v>
      </c>
    </row>
    <row r="139" spans="1:19" x14ac:dyDescent="0.15">
      <c r="A139">
        <v>138</v>
      </c>
      <c r="B139" t="s">
        <v>909</v>
      </c>
      <c r="C139" t="s">
        <v>1167</v>
      </c>
      <c r="D139" t="s">
        <v>1168</v>
      </c>
      <c r="E139" t="s">
        <v>21</v>
      </c>
      <c r="F139" t="s">
        <v>21</v>
      </c>
      <c r="G139">
        <v>7216.84</v>
      </c>
      <c r="H139">
        <v>216.51</v>
      </c>
      <c r="I139">
        <v>7000.33</v>
      </c>
      <c r="J139">
        <v>1</v>
      </c>
      <c r="K139" t="s">
        <v>23</v>
      </c>
      <c r="M139" t="s">
        <v>1169</v>
      </c>
      <c r="O139" t="s">
        <v>1170</v>
      </c>
      <c r="P139" t="s">
        <v>1171</v>
      </c>
      <c r="Q139" t="s">
        <v>826</v>
      </c>
      <c r="R139">
        <v>2024</v>
      </c>
      <c r="S139" t="s">
        <v>914</v>
      </c>
    </row>
    <row r="140" spans="1:19" x14ac:dyDescent="0.15">
      <c r="A140">
        <v>139</v>
      </c>
      <c r="B140" t="s">
        <v>909</v>
      </c>
      <c r="C140" t="s">
        <v>1172</v>
      </c>
      <c r="D140" t="s">
        <v>1173</v>
      </c>
      <c r="E140" t="s">
        <v>266</v>
      </c>
      <c r="F140" t="s">
        <v>21</v>
      </c>
      <c r="G140">
        <v>4970</v>
      </c>
      <c r="H140">
        <v>149.1</v>
      </c>
      <c r="I140">
        <v>4820.8999999999996</v>
      </c>
      <c r="J140">
        <v>1</v>
      </c>
      <c r="K140" t="s">
        <v>23</v>
      </c>
      <c r="M140" t="s">
        <v>728</v>
      </c>
      <c r="O140" t="s">
        <v>1174</v>
      </c>
      <c r="P140" t="s">
        <v>1175</v>
      </c>
      <c r="Q140" t="s">
        <v>826</v>
      </c>
      <c r="R140">
        <v>2024</v>
      </c>
      <c r="S140" t="s">
        <v>914</v>
      </c>
    </row>
    <row r="141" spans="1:19" x14ac:dyDescent="0.15">
      <c r="A141">
        <v>140</v>
      </c>
      <c r="B141" t="s">
        <v>909</v>
      </c>
      <c r="C141" t="s">
        <v>1176</v>
      </c>
      <c r="D141" t="s">
        <v>1177</v>
      </c>
      <c r="E141" t="s">
        <v>266</v>
      </c>
      <c r="F141" t="s">
        <v>21</v>
      </c>
      <c r="G141">
        <v>3801.96</v>
      </c>
      <c r="H141">
        <v>114.06</v>
      </c>
      <c r="I141">
        <v>3687.9</v>
      </c>
      <c r="J141">
        <v>1</v>
      </c>
      <c r="K141" t="s">
        <v>23</v>
      </c>
      <c r="M141" t="s">
        <v>728</v>
      </c>
      <c r="O141" t="s">
        <v>1178</v>
      </c>
      <c r="P141" t="s">
        <v>1179</v>
      </c>
      <c r="Q141" t="s">
        <v>826</v>
      </c>
      <c r="R141">
        <v>2024</v>
      </c>
      <c r="S141" t="s">
        <v>914</v>
      </c>
    </row>
    <row r="142" spans="1:19" x14ac:dyDescent="0.15">
      <c r="A142">
        <v>141</v>
      </c>
      <c r="B142" t="s">
        <v>909</v>
      </c>
      <c r="C142" t="s">
        <v>1180</v>
      </c>
      <c r="D142" t="s">
        <v>1181</v>
      </c>
      <c r="E142" t="s">
        <v>266</v>
      </c>
      <c r="F142" t="s">
        <v>21</v>
      </c>
      <c r="G142">
        <v>257.5</v>
      </c>
      <c r="H142">
        <v>7.73</v>
      </c>
      <c r="I142">
        <v>249.77</v>
      </c>
      <c r="J142">
        <v>1</v>
      </c>
      <c r="K142" t="s">
        <v>23</v>
      </c>
      <c r="M142" t="s">
        <v>728</v>
      </c>
      <c r="O142" t="s">
        <v>1182</v>
      </c>
      <c r="P142" t="s">
        <v>1183</v>
      </c>
      <c r="Q142" t="s">
        <v>826</v>
      </c>
      <c r="R142">
        <v>2024</v>
      </c>
      <c r="S142" t="s">
        <v>914</v>
      </c>
    </row>
    <row r="143" spans="1:19" x14ac:dyDescent="0.15">
      <c r="A143">
        <v>142</v>
      </c>
      <c r="B143" t="s">
        <v>909</v>
      </c>
      <c r="C143" t="s">
        <v>1184</v>
      </c>
      <c r="D143" t="s">
        <v>1185</v>
      </c>
      <c r="E143" t="s">
        <v>266</v>
      </c>
      <c r="F143" t="s">
        <v>21</v>
      </c>
      <c r="G143">
        <v>273.14999999999998</v>
      </c>
      <c r="H143">
        <v>8.19</v>
      </c>
      <c r="I143">
        <v>264.95999999999998</v>
      </c>
      <c r="J143">
        <v>1</v>
      </c>
      <c r="K143" t="s">
        <v>23</v>
      </c>
      <c r="M143" t="s">
        <v>728</v>
      </c>
      <c r="O143" t="s">
        <v>1186</v>
      </c>
      <c r="P143" t="s">
        <v>1187</v>
      </c>
      <c r="Q143" t="s">
        <v>826</v>
      </c>
      <c r="R143">
        <v>2024</v>
      </c>
      <c r="S143" t="s">
        <v>914</v>
      </c>
    </row>
    <row r="144" spans="1:19" x14ac:dyDescent="0.15">
      <c r="A144">
        <v>143</v>
      </c>
      <c r="B144" t="s">
        <v>909</v>
      </c>
      <c r="C144" t="s">
        <v>1188</v>
      </c>
      <c r="D144" t="s">
        <v>1189</v>
      </c>
      <c r="E144" t="s">
        <v>266</v>
      </c>
      <c r="F144" t="s">
        <v>21</v>
      </c>
      <c r="G144">
        <v>273.14999999999998</v>
      </c>
      <c r="H144">
        <v>8.19</v>
      </c>
      <c r="I144">
        <v>264.95999999999998</v>
      </c>
      <c r="J144">
        <v>1</v>
      </c>
      <c r="K144" t="s">
        <v>23</v>
      </c>
      <c r="M144" t="s">
        <v>728</v>
      </c>
      <c r="O144" t="s">
        <v>1190</v>
      </c>
      <c r="P144" t="s">
        <v>1191</v>
      </c>
      <c r="Q144" t="s">
        <v>826</v>
      </c>
      <c r="R144">
        <v>2024</v>
      </c>
      <c r="S144" t="s">
        <v>914</v>
      </c>
    </row>
    <row r="145" spans="1:19" x14ac:dyDescent="0.15">
      <c r="A145">
        <v>144</v>
      </c>
      <c r="B145" t="s">
        <v>909</v>
      </c>
      <c r="C145" t="s">
        <v>1192</v>
      </c>
      <c r="D145" t="s">
        <v>1193</v>
      </c>
      <c r="E145" t="s">
        <v>266</v>
      </c>
      <c r="F145" t="s">
        <v>21</v>
      </c>
      <c r="G145">
        <v>2905.93</v>
      </c>
      <c r="H145">
        <v>87.18</v>
      </c>
      <c r="I145">
        <v>2818.75</v>
      </c>
      <c r="J145">
        <v>1</v>
      </c>
      <c r="K145" t="s">
        <v>23</v>
      </c>
      <c r="M145" t="s">
        <v>728</v>
      </c>
      <c r="O145" t="s">
        <v>1194</v>
      </c>
      <c r="P145" t="s">
        <v>1195</v>
      </c>
      <c r="Q145" t="s">
        <v>826</v>
      </c>
      <c r="R145">
        <v>2024</v>
      </c>
      <c r="S145" t="s">
        <v>914</v>
      </c>
    </row>
    <row r="146" spans="1:19" x14ac:dyDescent="0.15">
      <c r="A146">
        <v>145</v>
      </c>
      <c r="B146" t="s">
        <v>909</v>
      </c>
      <c r="C146" t="s">
        <v>1196</v>
      </c>
      <c r="D146" t="s">
        <v>1197</v>
      </c>
      <c r="E146" t="s">
        <v>266</v>
      </c>
      <c r="F146" t="s">
        <v>21</v>
      </c>
      <c r="G146">
        <v>7057.43</v>
      </c>
      <c r="H146">
        <v>211.72</v>
      </c>
      <c r="I146">
        <v>6845.71</v>
      </c>
      <c r="J146">
        <v>1</v>
      </c>
      <c r="K146" t="s">
        <v>23</v>
      </c>
      <c r="M146" t="s">
        <v>728</v>
      </c>
      <c r="O146" t="s">
        <v>1198</v>
      </c>
      <c r="P146" t="s">
        <v>1199</v>
      </c>
      <c r="Q146" t="s">
        <v>826</v>
      </c>
      <c r="R146">
        <v>2024</v>
      </c>
      <c r="S146" t="s">
        <v>914</v>
      </c>
    </row>
    <row r="147" spans="1:19" x14ac:dyDescent="0.15">
      <c r="A147">
        <v>146</v>
      </c>
      <c r="B147" t="s">
        <v>909</v>
      </c>
      <c r="C147" t="s">
        <v>1200</v>
      </c>
      <c r="D147" t="s">
        <v>1201</v>
      </c>
      <c r="E147" t="s">
        <v>1202</v>
      </c>
      <c r="F147" t="s">
        <v>706</v>
      </c>
      <c r="G147">
        <v>5156.8599999999997</v>
      </c>
      <c r="H147">
        <v>154.71</v>
      </c>
      <c r="I147">
        <v>5002.1499999999996</v>
      </c>
      <c r="J147">
        <v>1</v>
      </c>
      <c r="K147" t="s">
        <v>78</v>
      </c>
      <c r="M147" t="s">
        <v>929</v>
      </c>
      <c r="O147" t="s">
        <v>1203</v>
      </c>
      <c r="P147" t="s">
        <v>1204</v>
      </c>
      <c r="Q147" t="s">
        <v>702</v>
      </c>
      <c r="R147">
        <v>2024</v>
      </c>
      <c r="S147" t="s">
        <v>914</v>
      </c>
    </row>
    <row r="148" spans="1:19" x14ac:dyDescent="0.15">
      <c r="A148">
        <v>147</v>
      </c>
      <c r="B148" t="s">
        <v>909</v>
      </c>
      <c r="C148" t="s">
        <v>1205</v>
      </c>
      <c r="D148" t="s">
        <v>1206</v>
      </c>
      <c r="E148" t="s">
        <v>706</v>
      </c>
      <c r="F148" t="s">
        <v>706</v>
      </c>
      <c r="G148">
        <v>6586.45</v>
      </c>
      <c r="H148">
        <v>197.59</v>
      </c>
      <c r="I148">
        <v>6388.86</v>
      </c>
      <c r="J148">
        <v>1</v>
      </c>
      <c r="K148" t="s">
        <v>78</v>
      </c>
      <c r="M148" t="s">
        <v>664</v>
      </c>
      <c r="O148" t="s">
        <v>1207</v>
      </c>
      <c r="P148" t="s">
        <v>1208</v>
      </c>
      <c r="Q148" t="s">
        <v>702</v>
      </c>
      <c r="R148">
        <v>2024</v>
      </c>
      <c r="S148" t="s">
        <v>914</v>
      </c>
    </row>
    <row r="149" spans="1:19" x14ac:dyDescent="0.15">
      <c r="A149">
        <v>148</v>
      </c>
      <c r="B149" t="s">
        <v>909</v>
      </c>
      <c r="C149" t="s">
        <v>1209</v>
      </c>
      <c r="D149" t="s">
        <v>1210</v>
      </c>
      <c r="E149" t="s">
        <v>165</v>
      </c>
      <c r="F149" t="s">
        <v>793</v>
      </c>
      <c r="G149">
        <v>3002.92</v>
      </c>
      <c r="H149">
        <v>90.09</v>
      </c>
      <c r="I149">
        <v>2912.83</v>
      </c>
      <c r="J149">
        <v>1</v>
      </c>
      <c r="K149" t="s">
        <v>28</v>
      </c>
      <c r="M149" t="s">
        <v>637</v>
      </c>
      <c r="O149" t="s">
        <v>1211</v>
      </c>
      <c r="P149" t="s">
        <v>1212</v>
      </c>
      <c r="Q149" t="s">
        <v>702</v>
      </c>
      <c r="R149">
        <v>2024</v>
      </c>
      <c r="S149" t="s">
        <v>914</v>
      </c>
    </row>
    <row r="150" spans="1:19" x14ac:dyDescent="0.15">
      <c r="A150">
        <v>149</v>
      </c>
      <c r="B150" t="s">
        <v>909</v>
      </c>
      <c r="C150" t="s">
        <v>1213</v>
      </c>
      <c r="D150" t="s">
        <v>1214</v>
      </c>
      <c r="E150" t="s">
        <v>165</v>
      </c>
      <c r="F150" t="s">
        <v>793</v>
      </c>
      <c r="G150">
        <v>2868.44</v>
      </c>
      <c r="H150">
        <v>86.05</v>
      </c>
      <c r="I150">
        <v>2782.39</v>
      </c>
      <c r="J150">
        <v>1</v>
      </c>
      <c r="K150" t="s">
        <v>28</v>
      </c>
      <c r="M150" t="s">
        <v>637</v>
      </c>
      <c r="O150" t="s">
        <v>1215</v>
      </c>
      <c r="P150" t="s">
        <v>1216</v>
      </c>
      <c r="Q150" t="s">
        <v>702</v>
      </c>
      <c r="R150">
        <v>2024</v>
      </c>
      <c r="S150" t="s">
        <v>914</v>
      </c>
    </row>
    <row r="151" spans="1:19" x14ac:dyDescent="0.15">
      <c r="A151">
        <v>150</v>
      </c>
      <c r="B151" t="s">
        <v>909</v>
      </c>
      <c r="C151" t="s">
        <v>1217</v>
      </c>
      <c r="D151" t="s">
        <v>1218</v>
      </c>
      <c r="E151" t="s">
        <v>165</v>
      </c>
      <c r="F151" t="s">
        <v>793</v>
      </c>
      <c r="G151">
        <v>3536.69</v>
      </c>
      <c r="H151">
        <v>106.1</v>
      </c>
      <c r="I151">
        <v>3430.59</v>
      </c>
      <c r="J151">
        <v>1</v>
      </c>
      <c r="K151" t="s">
        <v>28</v>
      </c>
      <c r="M151" t="s">
        <v>637</v>
      </c>
      <c r="O151" t="s">
        <v>1219</v>
      </c>
      <c r="P151" t="s">
        <v>1220</v>
      </c>
      <c r="Q151" t="s">
        <v>702</v>
      </c>
      <c r="R151">
        <v>2024</v>
      </c>
      <c r="S151" t="s">
        <v>914</v>
      </c>
    </row>
    <row r="152" spans="1:19" x14ac:dyDescent="0.15">
      <c r="A152">
        <v>151</v>
      </c>
      <c r="B152" t="s">
        <v>909</v>
      </c>
      <c r="C152" t="s">
        <v>1221</v>
      </c>
      <c r="D152" t="s">
        <v>1222</v>
      </c>
      <c r="E152" t="s">
        <v>165</v>
      </c>
      <c r="F152" t="s">
        <v>793</v>
      </c>
      <c r="G152">
        <v>3685.89</v>
      </c>
      <c r="H152">
        <v>110.58</v>
      </c>
      <c r="I152">
        <v>3575.31</v>
      </c>
      <c r="J152">
        <v>1</v>
      </c>
      <c r="K152" t="s">
        <v>28</v>
      </c>
      <c r="M152" t="s">
        <v>637</v>
      </c>
      <c r="O152" t="s">
        <v>1223</v>
      </c>
      <c r="P152" t="s">
        <v>1224</v>
      </c>
      <c r="Q152" t="s">
        <v>702</v>
      </c>
      <c r="R152">
        <v>2024</v>
      </c>
      <c r="S152" t="s">
        <v>914</v>
      </c>
    </row>
    <row r="153" spans="1:19" x14ac:dyDescent="0.15">
      <c r="A153">
        <v>152</v>
      </c>
      <c r="B153" t="s">
        <v>909</v>
      </c>
      <c r="C153" t="s">
        <v>1225</v>
      </c>
      <c r="D153" t="s">
        <v>1226</v>
      </c>
      <c r="E153" t="s">
        <v>988</v>
      </c>
      <c r="F153" t="s">
        <v>793</v>
      </c>
      <c r="G153">
        <v>3861.74</v>
      </c>
      <c r="H153">
        <v>115.85</v>
      </c>
      <c r="I153">
        <v>3745.89</v>
      </c>
      <c r="J153">
        <v>1</v>
      </c>
      <c r="K153" t="s">
        <v>28</v>
      </c>
      <c r="M153" t="s">
        <v>989</v>
      </c>
      <c r="O153" t="s">
        <v>1227</v>
      </c>
      <c r="P153" t="s">
        <v>1228</v>
      </c>
      <c r="Q153" t="s">
        <v>702</v>
      </c>
      <c r="R153">
        <v>2024</v>
      </c>
      <c r="S153" t="s">
        <v>914</v>
      </c>
    </row>
    <row r="154" spans="1:19" x14ac:dyDescent="0.15">
      <c r="A154">
        <v>153</v>
      </c>
      <c r="B154" t="s">
        <v>909</v>
      </c>
      <c r="C154" t="s">
        <v>1229</v>
      </c>
      <c r="D154" t="s">
        <v>1230</v>
      </c>
      <c r="E154" t="s">
        <v>988</v>
      </c>
      <c r="F154" t="s">
        <v>793</v>
      </c>
      <c r="G154">
        <v>4654.96</v>
      </c>
      <c r="H154">
        <v>139.65</v>
      </c>
      <c r="I154">
        <v>4515.3100000000004</v>
      </c>
      <c r="J154">
        <v>1</v>
      </c>
      <c r="K154" t="s">
        <v>28</v>
      </c>
      <c r="M154" t="s">
        <v>1231</v>
      </c>
      <c r="O154" t="s">
        <v>1232</v>
      </c>
      <c r="P154" t="s">
        <v>1233</v>
      </c>
      <c r="Q154" t="s">
        <v>702</v>
      </c>
      <c r="R154">
        <v>2024</v>
      </c>
      <c r="S154" t="s">
        <v>914</v>
      </c>
    </row>
    <row r="155" spans="1:19" x14ac:dyDescent="0.15">
      <c r="A155">
        <v>154</v>
      </c>
      <c r="B155" t="s">
        <v>909</v>
      </c>
      <c r="C155" t="s">
        <v>1234</v>
      </c>
      <c r="D155" t="s">
        <v>1235</v>
      </c>
      <c r="E155" t="s">
        <v>165</v>
      </c>
      <c r="F155" t="s">
        <v>793</v>
      </c>
      <c r="G155">
        <v>3649.94</v>
      </c>
      <c r="H155">
        <v>109.5</v>
      </c>
      <c r="I155">
        <v>3540.44</v>
      </c>
      <c r="J155">
        <v>1</v>
      </c>
      <c r="K155" t="s">
        <v>28</v>
      </c>
      <c r="M155" t="s">
        <v>637</v>
      </c>
      <c r="O155" t="s">
        <v>1236</v>
      </c>
      <c r="P155" t="s">
        <v>1237</v>
      </c>
      <c r="Q155" t="s">
        <v>702</v>
      </c>
      <c r="R155">
        <v>2024</v>
      </c>
      <c r="S155" t="s">
        <v>914</v>
      </c>
    </row>
    <row r="156" spans="1:19" x14ac:dyDescent="0.15">
      <c r="A156">
        <v>155</v>
      </c>
      <c r="B156" t="s">
        <v>909</v>
      </c>
      <c r="C156" t="s">
        <v>1238</v>
      </c>
      <c r="D156" t="s">
        <v>1239</v>
      </c>
      <c r="E156" t="s">
        <v>988</v>
      </c>
      <c r="F156" t="s">
        <v>793</v>
      </c>
      <c r="G156">
        <v>4805.09</v>
      </c>
      <c r="H156">
        <v>144.15</v>
      </c>
      <c r="I156">
        <v>4660.9399999999996</v>
      </c>
      <c r="J156">
        <v>1</v>
      </c>
      <c r="K156" t="s">
        <v>28</v>
      </c>
      <c r="O156" t="s">
        <v>1240</v>
      </c>
      <c r="P156" t="s">
        <v>1241</v>
      </c>
      <c r="Q156" t="s">
        <v>702</v>
      </c>
      <c r="R156">
        <v>2024</v>
      </c>
      <c r="S156" t="s">
        <v>914</v>
      </c>
    </row>
    <row r="157" spans="1:19" x14ac:dyDescent="0.15">
      <c r="A157">
        <v>156</v>
      </c>
      <c r="B157" t="s">
        <v>909</v>
      </c>
      <c r="C157" t="s">
        <v>1242</v>
      </c>
      <c r="D157" t="s">
        <v>1243</v>
      </c>
      <c r="E157" t="s">
        <v>165</v>
      </c>
      <c r="F157" t="s">
        <v>793</v>
      </c>
      <c r="G157">
        <v>3341.67</v>
      </c>
      <c r="H157">
        <v>100.25</v>
      </c>
      <c r="I157">
        <v>3241.42</v>
      </c>
      <c r="J157">
        <v>1</v>
      </c>
      <c r="K157" t="s">
        <v>28</v>
      </c>
      <c r="M157" t="s">
        <v>637</v>
      </c>
      <c r="O157" t="s">
        <v>1244</v>
      </c>
      <c r="P157" t="s">
        <v>1245</v>
      </c>
      <c r="Q157" t="s">
        <v>702</v>
      </c>
      <c r="R157">
        <v>2024</v>
      </c>
      <c r="S157" t="s">
        <v>914</v>
      </c>
    </row>
    <row r="158" spans="1:19" x14ac:dyDescent="0.15">
      <c r="A158">
        <v>157</v>
      </c>
      <c r="B158" t="s">
        <v>909</v>
      </c>
      <c r="C158" t="s">
        <v>1246</v>
      </c>
      <c r="D158" t="s">
        <v>1247</v>
      </c>
      <c r="E158" t="s">
        <v>165</v>
      </c>
      <c r="F158" t="s">
        <v>793</v>
      </c>
      <c r="G158">
        <v>5275.67</v>
      </c>
      <c r="H158">
        <v>158.27000000000001</v>
      </c>
      <c r="I158">
        <v>5117.3999999999996</v>
      </c>
      <c r="J158">
        <v>1</v>
      </c>
      <c r="K158" t="s">
        <v>28</v>
      </c>
      <c r="M158" t="s">
        <v>637</v>
      </c>
      <c r="O158" t="s">
        <v>1248</v>
      </c>
      <c r="P158" t="s">
        <v>1249</v>
      </c>
      <c r="Q158" t="s">
        <v>702</v>
      </c>
      <c r="R158">
        <v>2024</v>
      </c>
      <c r="S158" t="s">
        <v>914</v>
      </c>
    </row>
    <row r="159" spans="1:19" x14ac:dyDescent="0.15">
      <c r="A159">
        <v>158</v>
      </c>
      <c r="B159" t="s">
        <v>909</v>
      </c>
      <c r="C159" t="s">
        <v>1250</v>
      </c>
      <c r="D159" t="s">
        <v>1251</v>
      </c>
      <c r="E159" t="s">
        <v>165</v>
      </c>
      <c r="F159" t="s">
        <v>793</v>
      </c>
      <c r="G159">
        <v>3945.97</v>
      </c>
      <c r="H159">
        <v>118.38</v>
      </c>
      <c r="I159">
        <v>3827.59</v>
      </c>
      <c r="J159">
        <v>1</v>
      </c>
      <c r="K159" t="s">
        <v>28</v>
      </c>
      <c r="M159" t="s">
        <v>637</v>
      </c>
      <c r="O159" t="s">
        <v>1252</v>
      </c>
      <c r="P159" t="s">
        <v>1253</v>
      </c>
      <c r="Q159" t="s">
        <v>702</v>
      </c>
      <c r="R159">
        <v>2024</v>
      </c>
      <c r="S159" t="s">
        <v>914</v>
      </c>
    </row>
    <row r="160" spans="1:19" x14ac:dyDescent="0.15">
      <c r="A160">
        <v>159</v>
      </c>
      <c r="B160" t="s">
        <v>909</v>
      </c>
      <c r="C160" t="s">
        <v>1254</v>
      </c>
      <c r="D160" t="s">
        <v>1255</v>
      </c>
      <c r="E160" t="s">
        <v>165</v>
      </c>
      <c r="F160" t="s">
        <v>793</v>
      </c>
      <c r="G160">
        <v>3585.94</v>
      </c>
      <c r="H160">
        <v>107.58</v>
      </c>
      <c r="I160">
        <v>3478.36</v>
      </c>
      <c r="J160">
        <v>1</v>
      </c>
      <c r="K160" t="s">
        <v>28</v>
      </c>
      <c r="M160" t="s">
        <v>637</v>
      </c>
      <c r="O160" t="s">
        <v>1256</v>
      </c>
      <c r="P160" t="s">
        <v>1257</v>
      </c>
      <c r="Q160" t="s">
        <v>702</v>
      </c>
      <c r="R160">
        <v>2024</v>
      </c>
      <c r="S160" t="s">
        <v>914</v>
      </c>
    </row>
    <row r="161" spans="1:19" x14ac:dyDescent="0.15">
      <c r="A161">
        <v>160</v>
      </c>
      <c r="B161" t="s">
        <v>909</v>
      </c>
      <c r="C161" t="s">
        <v>1258</v>
      </c>
      <c r="D161" t="s">
        <v>1259</v>
      </c>
      <c r="E161" t="s">
        <v>165</v>
      </c>
      <c r="F161" t="s">
        <v>793</v>
      </c>
      <c r="G161">
        <v>3540.04</v>
      </c>
      <c r="H161">
        <v>106.2</v>
      </c>
      <c r="I161">
        <v>3433.84</v>
      </c>
      <c r="J161">
        <v>1</v>
      </c>
      <c r="K161" t="s">
        <v>28</v>
      </c>
      <c r="M161" t="s">
        <v>637</v>
      </c>
      <c r="O161" t="s">
        <v>1260</v>
      </c>
      <c r="P161" t="s">
        <v>1261</v>
      </c>
      <c r="Q161" t="s">
        <v>702</v>
      </c>
      <c r="R161">
        <v>2024</v>
      </c>
      <c r="S161" t="s">
        <v>914</v>
      </c>
    </row>
    <row r="162" spans="1:19" x14ac:dyDescent="0.15">
      <c r="A162">
        <v>161</v>
      </c>
      <c r="B162" t="s">
        <v>909</v>
      </c>
      <c r="C162" t="s">
        <v>1262</v>
      </c>
      <c r="D162" t="s">
        <v>1263</v>
      </c>
      <c r="E162" t="s">
        <v>165</v>
      </c>
      <c r="F162" t="s">
        <v>793</v>
      </c>
      <c r="G162">
        <v>4206.43</v>
      </c>
      <c r="H162">
        <v>126.19</v>
      </c>
      <c r="I162">
        <v>4080.24</v>
      </c>
      <c r="J162">
        <v>1</v>
      </c>
      <c r="K162" t="s">
        <v>28</v>
      </c>
      <c r="M162" t="s">
        <v>637</v>
      </c>
      <c r="O162" t="s">
        <v>1264</v>
      </c>
      <c r="P162" t="s">
        <v>1265</v>
      </c>
      <c r="Q162" t="s">
        <v>702</v>
      </c>
      <c r="R162">
        <v>2024</v>
      </c>
      <c r="S162" t="s">
        <v>914</v>
      </c>
    </row>
    <row r="163" spans="1:19" x14ac:dyDescent="0.15">
      <c r="A163">
        <v>162</v>
      </c>
      <c r="B163" t="s">
        <v>909</v>
      </c>
      <c r="C163" t="s">
        <v>1266</v>
      </c>
      <c r="D163" t="s">
        <v>1267</v>
      </c>
      <c r="E163" t="s">
        <v>988</v>
      </c>
      <c r="F163" t="s">
        <v>793</v>
      </c>
      <c r="G163">
        <v>4336.7</v>
      </c>
      <c r="H163">
        <v>130.1</v>
      </c>
      <c r="I163">
        <v>4206.6000000000004</v>
      </c>
      <c r="J163">
        <v>1</v>
      </c>
      <c r="K163" t="s">
        <v>28</v>
      </c>
      <c r="M163" t="s">
        <v>1268</v>
      </c>
      <c r="O163" t="s">
        <v>1269</v>
      </c>
      <c r="P163" t="s">
        <v>1270</v>
      </c>
      <c r="Q163" t="s">
        <v>702</v>
      </c>
      <c r="R163">
        <v>2024</v>
      </c>
      <c r="S163" t="s">
        <v>914</v>
      </c>
    </row>
    <row r="164" spans="1:19" x14ac:dyDescent="0.15">
      <c r="A164">
        <v>163</v>
      </c>
      <c r="B164" t="s">
        <v>909</v>
      </c>
      <c r="C164" t="s">
        <v>1271</v>
      </c>
      <c r="D164" t="s">
        <v>1272</v>
      </c>
      <c r="E164" t="s">
        <v>165</v>
      </c>
      <c r="F164" t="s">
        <v>793</v>
      </c>
      <c r="G164">
        <v>3967.4</v>
      </c>
      <c r="H164">
        <v>119.02</v>
      </c>
      <c r="I164">
        <v>3848.38</v>
      </c>
      <c r="J164">
        <v>1</v>
      </c>
      <c r="K164" t="s">
        <v>28</v>
      </c>
      <c r="M164" t="s">
        <v>637</v>
      </c>
      <c r="O164" t="s">
        <v>1273</v>
      </c>
      <c r="P164" t="s">
        <v>1274</v>
      </c>
      <c r="Q164" t="s">
        <v>702</v>
      </c>
      <c r="R164">
        <v>2024</v>
      </c>
      <c r="S164" t="s">
        <v>914</v>
      </c>
    </row>
    <row r="165" spans="1:19" x14ac:dyDescent="0.15">
      <c r="A165">
        <v>164</v>
      </c>
      <c r="B165" t="s">
        <v>909</v>
      </c>
      <c r="C165" t="s">
        <v>1275</v>
      </c>
      <c r="D165" t="s">
        <v>1276</v>
      </c>
      <c r="E165" t="s">
        <v>165</v>
      </c>
      <c r="F165" t="s">
        <v>793</v>
      </c>
      <c r="G165">
        <v>4139.88</v>
      </c>
      <c r="H165">
        <v>124.2</v>
      </c>
      <c r="I165">
        <v>4015.68</v>
      </c>
      <c r="J165">
        <v>1</v>
      </c>
      <c r="K165" t="s">
        <v>28</v>
      </c>
      <c r="M165" t="s">
        <v>637</v>
      </c>
      <c r="O165" t="s">
        <v>1277</v>
      </c>
      <c r="P165" t="s">
        <v>1278</v>
      </c>
      <c r="Q165" t="s">
        <v>702</v>
      </c>
      <c r="R165">
        <v>2024</v>
      </c>
      <c r="S165" t="s">
        <v>914</v>
      </c>
    </row>
    <row r="166" spans="1:19" x14ac:dyDescent="0.15">
      <c r="A166">
        <v>165</v>
      </c>
      <c r="B166" t="s">
        <v>909</v>
      </c>
      <c r="C166" t="s">
        <v>1279</v>
      </c>
      <c r="D166" t="s">
        <v>1280</v>
      </c>
      <c r="E166" t="s">
        <v>988</v>
      </c>
      <c r="F166" t="s">
        <v>793</v>
      </c>
      <c r="G166">
        <v>4154.47</v>
      </c>
      <c r="H166">
        <v>124.63</v>
      </c>
      <c r="I166">
        <v>4029.84</v>
      </c>
      <c r="J166">
        <v>1</v>
      </c>
      <c r="K166" t="s">
        <v>28</v>
      </c>
      <c r="M166" t="s">
        <v>1231</v>
      </c>
      <c r="O166" t="s">
        <v>1281</v>
      </c>
      <c r="P166" t="s">
        <v>1282</v>
      </c>
      <c r="Q166" t="s">
        <v>702</v>
      </c>
      <c r="R166">
        <v>2024</v>
      </c>
      <c r="S166" t="s">
        <v>914</v>
      </c>
    </row>
    <row r="167" spans="1:19" x14ac:dyDescent="0.15">
      <c r="A167">
        <v>166</v>
      </c>
      <c r="B167" t="s">
        <v>909</v>
      </c>
      <c r="C167" t="s">
        <v>1283</v>
      </c>
      <c r="D167" t="s">
        <v>1284</v>
      </c>
      <c r="E167" t="s">
        <v>165</v>
      </c>
      <c r="F167" t="s">
        <v>793</v>
      </c>
      <c r="G167">
        <v>3293.63</v>
      </c>
      <c r="H167">
        <v>98.81</v>
      </c>
      <c r="I167">
        <v>3194.82</v>
      </c>
      <c r="J167">
        <v>1</v>
      </c>
      <c r="K167" t="s">
        <v>28</v>
      </c>
      <c r="M167" t="s">
        <v>637</v>
      </c>
      <c r="O167" t="s">
        <v>1285</v>
      </c>
      <c r="P167" t="s">
        <v>1286</v>
      </c>
      <c r="Q167" t="s">
        <v>702</v>
      </c>
      <c r="R167">
        <v>2024</v>
      </c>
      <c r="S167" t="s">
        <v>914</v>
      </c>
    </row>
    <row r="168" spans="1:19" x14ac:dyDescent="0.15">
      <c r="A168">
        <v>167</v>
      </c>
      <c r="B168" t="s">
        <v>909</v>
      </c>
      <c r="C168" t="s">
        <v>1287</v>
      </c>
      <c r="D168" t="s">
        <v>1288</v>
      </c>
      <c r="E168" t="s">
        <v>165</v>
      </c>
      <c r="F168" t="s">
        <v>793</v>
      </c>
      <c r="G168">
        <v>3897.22</v>
      </c>
      <c r="H168">
        <v>116.92</v>
      </c>
      <c r="I168">
        <v>3780.3</v>
      </c>
      <c r="J168">
        <v>1</v>
      </c>
      <c r="K168" t="s">
        <v>28</v>
      </c>
      <c r="M168" t="s">
        <v>637</v>
      </c>
      <c r="O168" t="s">
        <v>1289</v>
      </c>
      <c r="P168" t="s">
        <v>1290</v>
      </c>
      <c r="Q168" t="s">
        <v>702</v>
      </c>
      <c r="R168">
        <v>2024</v>
      </c>
      <c r="S168" t="s">
        <v>914</v>
      </c>
    </row>
    <row r="169" spans="1:19" x14ac:dyDescent="0.15">
      <c r="A169">
        <v>168</v>
      </c>
      <c r="B169" t="s">
        <v>909</v>
      </c>
      <c r="C169" t="s">
        <v>1291</v>
      </c>
      <c r="D169" t="s">
        <v>1292</v>
      </c>
      <c r="E169" t="s">
        <v>165</v>
      </c>
      <c r="F169" t="s">
        <v>793</v>
      </c>
      <c r="G169">
        <v>3951.73</v>
      </c>
      <c r="H169">
        <v>118.55</v>
      </c>
      <c r="I169">
        <v>3833.18</v>
      </c>
      <c r="J169">
        <v>1</v>
      </c>
      <c r="K169" t="s">
        <v>28</v>
      </c>
      <c r="M169" t="s">
        <v>637</v>
      </c>
      <c r="O169" t="s">
        <v>1293</v>
      </c>
      <c r="P169" t="s">
        <v>1294</v>
      </c>
      <c r="Q169" t="s">
        <v>702</v>
      </c>
      <c r="R169">
        <v>2024</v>
      </c>
      <c r="S169" t="s">
        <v>914</v>
      </c>
    </row>
    <row r="170" spans="1:19" x14ac:dyDescent="0.15">
      <c r="A170">
        <v>169</v>
      </c>
      <c r="B170" t="s">
        <v>909</v>
      </c>
      <c r="C170" t="s">
        <v>1295</v>
      </c>
      <c r="D170" t="s">
        <v>1296</v>
      </c>
      <c r="E170" t="s">
        <v>165</v>
      </c>
      <c r="F170" t="s">
        <v>793</v>
      </c>
      <c r="G170">
        <v>3739.74</v>
      </c>
      <c r="H170">
        <v>112.19</v>
      </c>
      <c r="I170">
        <v>3627.55</v>
      </c>
      <c r="J170">
        <v>1</v>
      </c>
      <c r="K170" t="s">
        <v>28</v>
      </c>
      <c r="M170" t="s">
        <v>637</v>
      </c>
      <c r="O170" t="s">
        <v>1297</v>
      </c>
      <c r="P170" t="s">
        <v>1298</v>
      </c>
      <c r="Q170" t="s">
        <v>702</v>
      </c>
      <c r="R170">
        <v>2024</v>
      </c>
      <c r="S170" t="s">
        <v>914</v>
      </c>
    </row>
    <row r="171" spans="1:19" x14ac:dyDescent="0.15">
      <c r="A171">
        <v>170</v>
      </c>
      <c r="B171" t="s">
        <v>909</v>
      </c>
      <c r="C171" t="s">
        <v>1299</v>
      </c>
      <c r="D171" t="s">
        <v>1300</v>
      </c>
      <c r="E171" t="s">
        <v>165</v>
      </c>
      <c r="F171" t="s">
        <v>793</v>
      </c>
      <c r="G171">
        <v>3498.79</v>
      </c>
      <c r="H171">
        <v>104.96</v>
      </c>
      <c r="I171">
        <v>3393.83</v>
      </c>
      <c r="J171">
        <v>1</v>
      </c>
      <c r="K171" t="s">
        <v>28</v>
      </c>
      <c r="M171" t="s">
        <v>637</v>
      </c>
      <c r="O171" t="s">
        <v>1301</v>
      </c>
      <c r="P171" t="s">
        <v>1302</v>
      </c>
      <c r="Q171" t="s">
        <v>702</v>
      </c>
      <c r="R171">
        <v>2024</v>
      </c>
      <c r="S171" t="s">
        <v>914</v>
      </c>
    </row>
    <row r="172" spans="1:19" x14ac:dyDescent="0.15">
      <c r="A172">
        <v>171</v>
      </c>
      <c r="B172" t="s">
        <v>909</v>
      </c>
      <c r="C172" t="s">
        <v>1303</v>
      </c>
      <c r="D172" t="s">
        <v>1304</v>
      </c>
      <c r="E172" t="s">
        <v>266</v>
      </c>
      <c r="F172" t="s">
        <v>21</v>
      </c>
      <c r="G172">
        <v>1815.55</v>
      </c>
      <c r="H172">
        <v>54.47</v>
      </c>
      <c r="I172">
        <v>1761.08</v>
      </c>
      <c r="J172">
        <v>1</v>
      </c>
      <c r="K172" t="s">
        <v>23</v>
      </c>
      <c r="M172" t="s">
        <v>1305</v>
      </c>
      <c r="O172" t="s">
        <v>1306</v>
      </c>
      <c r="P172" t="s">
        <v>1307</v>
      </c>
      <c r="Q172" t="s">
        <v>702</v>
      </c>
      <c r="R172">
        <v>2024</v>
      </c>
      <c r="S172" t="s">
        <v>914</v>
      </c>
    </row>
    <row r="173" spans="1:19" x14ac:dyDescent="0.15">
      <c r="A173">
        <v>172</v>
      </c>
      <c r="B173" t="s">
        <v>909</v>
      </c>
      <c r="C173" t="s">
        <v>1308</v>
      </c>
      <c r="D173" t="s">
        <v>1309</v>
      </c>
      <c r="E173" t="s">
        <v>266</v>
      </c>
      <c r="F173" t="s">
        <v>21</v>
      </c>
      <c r="G173">
        <v>257.5</v>
      </c>
      <c r="H173">
        <v>7.73</v>
      </c>
      <c r="I173">
        <v>249.77</v>
      </c>
      <c r="J173">
        <v>1</v>
      </c>
      <c r="K173" t="s">
        <v>23</v>
      </c>
      <c r="M173" t="s">
        <v>1305</v>
      </c>
      <c r="O173" t="s">
        <v>1310</v>
      </c>
      <c r="P173" t="s">
        <v>1311</v>
      </c>
      <c r="Q173" t="s">
        <v>702</v>
      </c>
      <c r="R173">
        <v>2024</v>
      </c>
      <c r="S173" t="s">
        <v>914</v>
      </c>
    </row>
    <row r="174" spans="1:19" x14ac:dyDescent="0.15">
      <c r="A174">
        <v>173</v>
      </c>
      <c r="B174" t="s">
        <v>909</v>
      </c>
      <c r="C174" t="s">
        <v>1312</v>
      </c>
      <c r="D174" t="s">
        <v>1313</v>
      </c>
      <c r="E174" t="s">
        <v>266</v>
      </c>
      <c r="F174" t="s">
        <v>21</v>
      </c>
      <c r="G174">
        <v>257.5</v>
      </c>
      <c r="H174">
        <v>7.73</v>
      </c>
      <c r="I174">
        <v>249.77</v>
      </c>
      <c r="J174">
        <v>1</v>
      </c>
      <c r="K174" t="s">
        <v>23</v>
      </c>
      <c r="M174" t="s">
        <v>1305</v>
      </c>
      <c r="O174" t="s">
        <v>1310</v>
      </c>
      <c r="P174" t="s">
        <v>1311</v>
      </c>
      <c r="Q174" t="s">
        <v>702</v>
      </c>
      <c r="R174">
        <v>2024</v>
      </c>
      <c r="S174" t="s">
        <v>914</v>
      </c>
    </row>
    <row r="175" spans="1:19" x14ac:dyDescent="0.15">
      <c r="A175">
        <v>174</v>
      </c>
      <c r="B175" t="s">
        <v>909</v>
      </c>
      <c r="C175" t="s">
        <v>1314</v>
      </c>
      <c r="D175" t="s">
        <v>1315</v>
      </c>
      <c r="E175" t="s">
        <v>266</v>
      </c>
      <c r="F175" t="s">
        <v>21</v>
      </c>
      <c r="G175">
        <v>257.5</v>
      </c>
      <c r="H175">
        <v>7.73</v>
      </c>
      <c r="I175">
        <v>249.77</v>
      </c>
      <c r="J175">
        <v>1</v>
      </c>
      <c r="K175" t="s">
        <v>23</v>
      </c>
      <c r="M175" t="s">
        <v>1305</v>
      </c>
      <c r="O175" t="s">
        <v>1316</v>
      </c>
      <c r="P175" t="s">
        <v>1317</v>
      </c>
      <c r="Q175" t="s">
        <v>702</v>
      </c>
      <c r="R175">
        <v>2024</v>
      </c>
      <c r="S175" t="s">
        <v>914</v>
      </c>
    </row>
    <row r="176" spans="1:19" x14ac:dyDescent="0.15">
      <c r="A176">
        <v>175</v>
      </c>
      <c r="B176" t="s">
        <v>909</v>
      </c>
      <c r="C176" t="s">
        <v>1318</v>
      </c>
      <c r="D176" t="s">
        <v>1319</v>
      </c>
      <c r="E176" t="s">
        <v>266</v>
      </c>
      <c r="F176" t="s">
        <v>21</v>
      </c>
      <c r="G176">
        <v>103</v>
      </c>
      <c r="H176">
        <v>3.09</v>
      </c>
      <c r="I176">
        <v>99.91</v>
      </c>
      <c r="J176">
        <v>1</v>
      </c>
      <c r="K176" t="s">
        <v>23</v>
      </c>
      <c r="M176" t="s">
        <v>1305</v>
      </c>
      <c r="O176" t="s">
        <v>1320</v>
      </c>
      <c r="P176" t="s">
        <v>1321</v>
      </c>
      <c r="Q176" t="s">
        <v>702</v>
      </c>
      <c r="R176">
        <v>2024</v>
      </c>
      <c r="S176" t="s">
        <v>914</v>
      </c>
    </row>
    <row r="177" spans="1:19" x14ac:dyDescent="0.15">
      <c r="A177">
        <v>176</v>
      </c>
      <c r="B177" t="s">
        <v>909</v>
      </c>
      <c r="C177" t="s">
        <v>1322</v>
      </c>
      <c r="D177" t="s">
        <v>1323</v>
      </c>
      <c r="E177" t="s">
        <v>266</v>
      </c>
      <c r="F177" t="s">
        <v>21</v>
      </c>
      <c r="G177">
        <v>4953.88</v>
      </c>
      <c r="H177">
        <v>148.62</v>
      </c>
      <c r="I177">
        <v>4805.26</v>
      </c>
      <c r="J177">
        <v>1</v>
      </c>
      <c r="K177" t="s">
        <v>23</v>
      </c>
      <c r="M177" t="s">
        <v>1305</v>
      </c>
      <c r="O177" t="s">
        <v>1324</v>
      </c>
      <c r="P177" t="s">
        <v>1325</v>
      </c>
      <c r="Q177" t="s">
        <v>702</v>
      </c>
      <c r="R177">
        <v>2024</v>
      </c>
      <c r="S177" t="s">
        <v>914</v>
      </c>
    </row>
    <row r="178" spans="1:19" x14ac:dyDescent="0.15">
      <c r="A178">
        <v>177</v>
      </c>
      <c r="B178" t="s">
        <v>909</v>
      </c>
      <c r="C178" t="s">
        <v>1326</v>
      </c>
      <c r="D178" t="s">
        <v>1327</v>
      </c>
      <c r="E178" t="s">
        <v>266</v>
      </c>
      <c r="F178" t="s">
        <v>21</v>
      </c>
      <c r="G178">
        <v>3561.72</v>
      </c>
      <c r="H178">
        <v>106.85</v>
      </c>
      <c r="I178">
        <v>3454.87</v>
      </c>
      <c r="J178">
        <v>1</v>
      </c>
      <c r="K178" t="s">
        <v>23</v>
      </c>
      <c r="M178" t="s">
        <v>1305</v>
      </c>
      <c r="O178" t="s">
        <v>1328</v>
      </c>
      <c r="P178" t="s">
        <v>1329</v>
      </c>
      <c r="Q178" t="s">
        <v>702</v>
      </c>
      <c r="R178">
        <v>2024</v>
      </c>
      <c r="S178" t="s">
        <v>914</v>
      </c>
    </row>
    <row r="179" spans="1:19" x14ac:dyDescent="0.15">
      <c r="A179">
        <v>178</v>
      </c>
      <c r="B179" t="s">
        <v>909</v>
      </c>
      <c r="C179" t="s">
        <v>1330</v>
      </c>
      <c r="D179" t="s">
        <v>1331</v>
      </c>
      <c r="E179" t="s">
        <v>266</v>
      </c>
      <c r="F179" t="s">
        <v>21</v>
      </c>
      <c r="G179">
        <v>278.31</v>
      </c>
      <c r="H179">
        <v>8.35</v>
      </c>
      <c r="I179">
        <v>269.95999999999998</v>
      </c>
      <c r="J179">
        <v>1</v>
      </c>
      <c r="K179" t="s">
        <v>23</v>
      </c>
      <c r="M179" t="s">
        <v>1305</v>
      </c>
      <c r="O179" t="s">
        <v>1328</v>
      </c>
      <c r="P179" t="s">
        <v>1329</v>
      </c>
      <c r="Q179" t="s">
        <v>702</v>
      </c>
      <c r="R179">
        <v>2024</v>
      </c>
      <c r="S179" t="s">
        <v>914</v>
      </c>
    </row>
    <row r="180" spans="1:19" x14ac:dyDescent="0.15">
      <c r="A180">
        <v>179</v>
      </c>
      <c r="B180" t="s">
        <v>909</v>
      </c>
      <c r="C180" t="s">
        <v>1332</v>
      </c>
      <c r="D180" t="s">
        <v>1333</v>
      </c>
      <c r="E180" t="s">
        <v>266</v>
      </c>
      <c r="F180" t="s">
        <v>21</v>
      </c>
      <c r="G180">
        <v>1315.88</v>
      </c>
      <c r="H180">
        <v>39.479999999999997</v>
      </c>
      <c r="I180">
        <v>1276.4000000000001</v>
      </c>
      <c r="J180">
        <v>1</v>
      </c>
      <c r="K180" t="s">
        <v>23</v>
      </c>
      <c r="M180" t="s">
        <v>1305</v>
      </c>
      <c r="O180" t="s">
        <v>1334</v>
      </c>
      <c r="P180" t="s">
        <v>1335</v>
      </c>
      <c r="Q180" t="s">
        <v>702</v>
      </c>
      <c r="R180">
        <v>2024</v>
      </c>
      <c r="S180" t="s">
        <v>914</v>
      </c>
    </row>
    <row r="181" spans="1:19" x14ac:dyDescent="0.15">
      <c r="A181">
        <v>180</v>
      </c>
      <c r="B181" t="s">
        <v>909</v>
      </c>
      <c r="C181" t="s">
        <v>1336</v>
      </c>
      <c r="D181" t="s">
        <v>1337</v>
      </c>
      <c r="E181" t="s">
        <v>266</v>
      </c>
      <c r="F181" t="s">
        <v>21</v>
      </c>
      <c r="G181">
        <v>1315.88</v>
      </c>
      <c r="H181">
        <v>39.479999999999997</v>
      </c>
      <c r="I181">
        <v>1276.4000000000001</v>
      </c>
      <c r="J181">
        <v>1</v>
      </c>
      <c r="K181" t="s">
        <v>23</v>
      </c>
      <c r="M181" t="s">
        <v>1305</v>
      </c>
      <c r="O181" t="s">
        <v>1334</v>
      </c>
      <c r="P181" t="s">
        <v>1335</v>
      </c>
      <c r="Q181" t="s">
        <v>702</v>
      </c>
      <c r="R181">
        <v>2024</v>
      </c>
      <c r="S181" t="s">
        <v>914</v>
      </c>
    </row>
    <row r="182" spans="1:19" x14ac:dyDescent="0.15">
      <c r="A182">
        <v>181</v>
      </c>
      <c r="B182" t="s">
        <v>909</v>
      </c>
      <c r="C182" t="s">
        <v>1338</v>
      </c>
      <c r="D182" t="s">
        <v>1339</v>
      </c>
      <c r="E182" t="s">
        <v>266</v>
      </c>
      <c r="F182" t="s">
        <v>21</v>
      </c>
      <c r="G182">
        <v>5035.3500000000004</v>
      </c>
      <c r="H182">
        <v>151.06</v>
      </c>
      <c r="I182">
        <v>4884.29</v>
      </c>
      <c r="J182">
        <v>1</v>
      </c>
      <c r="K182" t="s">
        <v>23</v>
      </c>
      <c r="M182" t="s">
        <v>1305</v>
      </c>
      <c r="O182" t="s">
        <v>1340</v>
      </c>
      <c r="P182" t="s">
        <v>1341</v>
      </c>
      <c r="Q182" t="s">
        <v>702</v>
      </c>
      <c r="R182">
        <v>2024</v>
      </c>
      <c r="S182" t="s">
        <v>914</v>
      </c>
    </row>
    <row r="183" spans="1:19" x14ac:dyDescent="0.15">
      <c r="A183">
        <v>182</v>
      </c>
      <c r="B183" t="s">
        <v>909</v>
      </c>
      <c r="C183" t="s">
        <v>1342</v>
      </c>
      <c r="D183" t="s">
        <v>1343</v>
      </c>
      <c r="E183" t="s">
        <v>266</v>
      </c>
      <c r="F183" t="s">
        <v>21</v>
      </c>
      <c r="G183">
        <v>3097.72</v>
      </c>
      <c r="H183">
        <v>92.93</v>
      </c>
      <c r="I183">
        <v>3004.79</v>
      </c>
      <c r="J183">
        <v>1</v>
      </c>
      <c r="K183" t="s">
        <v>23</v>
      </c>
      <c r="M183" t="s">
        <v>1305</v>
      </c>
      <c r="O183" t="s">
        <v>1344</v>
      </c>
      <c r="P183" t="s">
        <v>1345</v>
      </c>
      <c r="Q183" t="s">
        <v>702</v>
      </c>
      <c r="R183">
        <v>2024</v>
      </c>
      <c r="S183" t="s">
        <v>914</v>
      </c>
    </row>
    <row r="184" spans="1:19" x14ac:dyDescent="0.15">
      <c r="A184">
        <v>183</v>
      </c>
      <c r="B184" t="s">
        <v>909</v>
      </c>
      <c r="C184" t="s">
        <v>1346</v>
      </c>
      <c r="D184" t="s">
        <v>1347</v>
      </c>
      <c r="E184" t="s">
        <v>266</v>
      </c>
      <c r="F184" t="s">
        <v>21</v>
      </c>
      <c r="G184">
        <v>569.04999999999995</v>
      </c>
      <c r="H184">
        <v>17.07</v>
      </c>
      <c r="I184">
        <v>551.98</v>
      </c>
      <c r="J184">
        <v>1</v>
      </c>
      <c r="K184" t="s">
        <v>23</v>
      </c>
      <c r="M184" t="s">
        <v>1305</v>
      </c>
      <c r="O184" t="s">
        <v>1348</v>
      </c>
      <c r="P184" t="s">
        <v>1349</v>
      </c>
      <c r="Q184" t="s">
        <v>702</v>
      </c>
      <c r="R184">
        <v>2024</v>
      </c>
      <c r="S184" t="s">
        <v>914</v>
      </c>
    </row>
    <row r="185" spans="1:19" x14ac:dyDescent="0.15">
      <c r="A185">
        <v>184</v>
      </c>
      <c r="B185" t="s">
        <v>909</v>
      </c>
      <c r="C185" t="s">
        <v>1350</v>
      </c>
      <c r="D185" t="s">
        <v>1351</v>
      </c>
      <c r="E185" t="s">
        <v>266</v>
      </c>
      <c r="F185" t="s">
        <v>21</v>
      </c>
      <c r="G185">
        <v>4970.18</v>
      </c>
      <c r="H185">
        <v>149.11000000000001</v>
      </c>
      <c r="I185">
        <v>4821.07</v>
      </c>
      <c r="J185">
        <v>1</v>
      </c>
      <c r="K185" t="s">
        <v>23</v>
      </c>
      <c r="M185" t="s">
        <v>1305</v>
      </c>
      <c r="O185" t="s">
        <v>1348</v>
      </c>
      <c r="P185" t="s">
        <v>1349</v>
      </c>
      <c r="Q185" t="s">
        <v>702</v>
      </c>
      <c r="R185">
        <v>2024</v>
      </c>
      <c r="S185" t="s">
        <v>914</v>
      </c>
    </row>
    <row r="186" spans="1:19" x14ac:dyDescent="0.15">
      <c r="A186">
        <v>185</v>
      </c>
      <c r="B186" t="s">
        <v>909</v>
      </c>
      <c r="C186" t="s">
        <v>1352</v>
      </c>
      <c r="D186" t="s">
        <v>1353</v>
      </c>
      <c r="E186" t="s">
        <v>266</v>
      </c>
      <c r="F186" t="s">
        <v>21</v>
      </c>
      <c r="G186">
        <v>4953.88</v>
      </c>
      <c r="H186">
        <v>148.62</v>
      </c>
      <c r="I186">
        <v>4805.26</v>
      </c>
      <c r="J186">
        <v>1</v>
      </c>
      <c r="K186" t="s">
        <v>23</v>
      </c>
      <c r="M186" t="s">
        <v>1305</v>
      </c>
      <c r="O186" t="s">
        <v>1354</v>
      </c>
      <c r="P186" t="s">
        <v>1355</v>
      </c>
      <c r="Q186" t="s">
        <v>702</v>
      </c>
      <c r="R186">
        <v>2024</v>
      </c>
      <c r="S186" t="s">
        <v>914</v>
      </c>
    </row>
    <row r="187" spans="1:19" x14ac:dyDescent="0.15">
      <c r="A187">
        <v>186</v>
      </c>
      <c r="B187" t="s">
        <v>909</v>
      </c>
      <c r="C187" t="s">
        <v>1356</v>
      </c>
      <c r="D187" t="s">
        <v>1357</v>
      </c>
      <c r="E187" t="s">
        <v>266</v>
      </c>
      <c r="F187" t="s">
        <v>21</v>
      </c>
      <c r="G187">
        <v>5348.35</v>
      </c>
      <c r="H187">
        <v>160.44999999999999</v>
      </c>
      <c r="I187">
        <v>5187.8999999999996</v>
      </c>
      <c r="J187">
        <v>1</v>
      </c>
      <c r="K187" t="s">
        <v>23</v>
      </c>
      <c r="M187" t="s">
        <v>1358</v>
      </c>
      <c r="O187" t="s">
        <v>1359</v>
      </c>
      <c r="P187" t="s">
        <v>1360</v>
      </c>
      <c r="Q187" t="s">
        <v>702</v>
      </c>
      <c r="R187">
        <v>2024</v>
      </c>
      <c r="S187" t="s">
        <v>914</v>
      </c>
    </row>
    <row r="188" spans="1:19" x14ac:dyDescent="0.15">
      <c r="A188">
        <v>187</v>
      </c>
      <c r="B188" t="s">
        <v>909</v>
      </c>
      <c r="C188" t="s">
        <v>1361</v>
      </c>
      <c r="D188" t="s">
        <v>1362</v>
      </c>
      <c r="E188" t="s">
        <v>266</v>
      </c>
      <c r="F188" t="s">
        <v>21</v>
      </c>
      <c r="G188">
        <v>569.04999999999995</v>
      </c>
      <c r="H188">
        <v>17.07</v>
      </c>
      <c r="I188">
        <v>551.98</v>
      </c>
      <c r="J188">
        <v>1</v>
      </c>
      <c r="K188" t="s">
        <v>23</v>
      </c>
      <c r="M188" t="s">
        <v>1363</v>
      </c>
      <c r="O188" t="s">
        <v>1364</v>
      </c>
      <c r="P188" t="s">
        <v>1365</v>
      </c>
      <c r="Q188" t="s">
        <v>702</v>
      </c>
      <c r="R188">
        <v>2024</v>
      </c>
      <c r="S188" t="s">
        <v>914</v>
      </c>
    </row>
    <row r="189" spans="1:19" x14ac:dyDescent="0.15">
      <c r="A189">
        <v>188</v>
      </c>
      <c r="B189" t="s">
        <v>909</v>
      </c>
      <c r="C189" t="s">
        <v>1366</v>
      </c>
      <c r="D189" t="s">
        <v>1367</v>
      </c>
      <c r="E189" t="s">
        <v>266</v>
      </c>
      <c r="F189" t="s">
        <v>21</v>
      </c>
      <c r="G189">
        <v>5110.1000000000004</v>
      </c>
      <c r="H189">
        <v>153.30000000000001</v>
      </c>
      <c r="I189">
        <v>4956.8</v>
      </c>
      <c r="J189">
        <v>1</v>
      </c>
      <c r="K189" t="s">
        <v>23</v>
      </c>
      <c r="M189" t="s">
        <v>1363</v>
      </c>
      <c r="O189" t="s">
        <v>1368</v>
      </c>
      <c r="P189" t="s">
        <v>1369</v>
      </c>
      <c r="Q189" t="s">
        <v>702</v>
      </c>
      <c r="R189">
        <v>2024</v>
      </c>
      <c r="S189" t="s">
        <v>914</v>
      </c>
    </row>
    <row r="190" spans="1:19" x14ac:dyDescent="0.15">
      <c r="A190">
        <v>189</v>
      </c>
      <c r="B190" t="s">
        <v>909</v>
      </c>
      <c r="C190" t="s">
        <v>1370</v>
      </c>
      <c r="D190" t="s">
        <v>1371</v>
      </c>
      <c r="E190" t="s">
        <v>266</v>
      </c>
      <c r="F190" t="s">
        <v>21</v>
      </c>
      <c r="G190">
        <v>4367.8500000000004</v>
      </c>
      <c r="H190">
        <v>131.04</v>
      </c>
      <c r="I190">
        <v>4236.8100000000004</v>
      </c>
      <c r="J190">
        <v>1</v>
      </c>
      <c r="K190" t="s">
        <v>23</v>
      </c>
      <c r="M190" t="s">
        <v>1305</v>
      </c>
      <c r="O190" t="s">
        <v>1372</v>
      </c>
      <c r="P190" t="s">
        <v>1373</v>
      </c>
      <c r="Q190" t="s">
        <v>702</v>
      </c>
      <c r="R190">
        <v>2024</v>
      </c>
      <c r="S190" t="s">
        <v>914</v>
      </c>
    </row>
    <row r="191" spans="1:19" x14ac:dyDescent="0.15">
      <c r="A191">
        <v>190</v>
      </c>
      <c r="B191" t="s">
        <v>909</v>
      </c>
      <c r="C191" t="s">
        <v>1374</v>
      </c>
      <c r="D191" t="s">
        <v>1375</v>
      </c>
      <c r="E191" t="s">
        <v>266</v>
      </c>
      <c r="F191" t="s">
        <v>21</v>
      </c>
      <c r="G191">
        <v>1355.46</v>
      </c>
      <c r="H191">
        <v>40.659999999999997</v>
      </c>
      <c r="I191">
        <v>1314.8</v>
      </c>
      <c r="J191">
        <v>1</v>
      </c>
      <c r="K191" t="s">
        <v>23</v>
      </c>
      <c r="M191" t="s">
        <v>1305</v>
      </c>
      <c r="O191" t="s">
        <v>1376</v>
      </c>
      <c r="P191" t="s">
        <v>1377</v>
      </c>
      <c r="Q191" t="s">
        <v>702</v>
      </c>
      <c r="R191">
        <v>2024</v>
      </c>
      <c r="S191" t="s">
        <v>914</v>
      </c>
    </row>
    <row r="192" spans="1:19" x14ac:dyDescent="0.15">
      <c r="A192">
        <v>191</v>
      </c>
      <c r="B192" t="s">
        <v>909</v>
      </c>
      <c r="C192" t="s">
        <v>1378</v>
      </c>
      <c r="D192" t="s">
        <v>1379</v>
      </c>
      <c r="E192" t="s">
        <v>266</v>
      </c>
      <c r="F192" t="s">
        <v>21</v>
      </c>
      <c r="G192">
        <v>4302.55</v>
      </c>
      <c r="H192">
        <v>129.08000000000001</v>
      </c>
      <c r="I192">
        <v>4173.47</v>
      </c>
      <c r="J192">
        <v>1</v>
      </c>
      <c r="K192" t="s">
        <v>23</v>
      </c>
      <c r="M192" t="s">
        <v>1305</v>
      </c>
      <c r="O192" t="s">
        <v>1380</v>
      </c>
      <c r="P192" t="s">
        <v>1381</v>
      </c>
      <c r="Q192" t="s">
        <v>702</v>
      </c>
      <c r="R192">
        <v>2024</v>
      </c>
      <c r="S192" t="s">
        <v>914</v>
      </c>
    </row>
    <row r="193" spans="1:19" x14ac:dyDescent="0.15">
      <c r="A193">
        <v>192</v>
      </c>
      <c r="B193" t="s">
        <v>909</v>
      </c>
      <c r="C193" t="s">
        <v>1382</v>
      </c>
      <c r="D193" t="s">
        <v>1383</v>
      </c>
      <c r="E193" t="s">
        <v>266</v>
      </c>
      <c r="F193" t="s">
        <v>21</v>
      </c>
      <c r="G193">
        <v>5455.88</v>
      </c>
      <c r="H193">
        <v>163.68</v>
      </c>
      <c r="I193">
        <v>5292.2</v>
      </c>
      <c r="J193">
        <v>1</v>
      </c>
      <c r="K193" t="s">
        <v>23</v>
      </c>
      <c r="M193" t="s">
        <v>1305</v>
      </c>
      <c r="O193" t="s">
        <v>1384</v>
      </c>
      <c r="P193" t="s">
        <v>1385</v>
      </c>
      <c r="Q193" t="s">
        <v>702</v>
      </c>
      <c r="R193">
        <v>2024</v>
      </c>
      <c r="S193" t="s">
        <v>914</v>
      </c>
    </row>
    <row r="194" spans="1:19" x14ac:dyDescent="0.15">
      <c r="A194">
        <v>193</v>
      </c>
      <c r="B194" t="s">
        <v>909</v>
      </c>
      <c r="C194" t="s">
        <v>1386</v>
      </c>
      <c r="D194" t="s">
        <v>1387</v>
      </c>
      <c r="E194" t="s">
        <v>266</v>
      </c>
      <c r="F194" t="s">
        <v>21</v>
      </c>
      <c r="G194">
        <v>4764.59</v>
      </c>
      <c r="H194">
        <v>142.94</v>
      </c>
      <c r="I194">
        <v>4621.6499999999996</v>
      </c>
      <c r="J194">
        <v>1</v>
      </c>
      <c r="K194" t="s">
        <v>23</v>
      </c>
      <c r="M194" t="s">
        <v>1305</v>
      </c>
      <c r="O194" t="s">
        <v>1388</v>
      </c>
      <c r="P194" t="s">
        <v>1389</v>
      </c>
      <c r="Q194" t="s">
        <v>702</v>
      </c>
      <c r="R194">
        <v>2024</v>
      </c>
      <c r="S194" t="s">
        <v>914</v>
      </c>
    </row>
    <row r="195" spans="1:19" x14ac:dyDescent="0.15">
      <c r="A195">
        <v>194</v>
      </c>
      <c r="B195" t="s">
        <v>909</v>
      </c>
      <c r="C195" t="s">
        <v>1390</v>
      </c>
      <c r="D195" t="s">
        <v>1391</v>
      </c>
      <c r="E195" t="s">
        <v>266</v>
      </c>
      <c r="F195" t="s">
        <v>21</v>
      </c>
      <c r="G195">
        <v>2493.11</v>
      </c>
      <c r="H195">
        <v>74.790000000000006</v>
      </c>
      <c r="I195">
        <v>2418.3200000000002</v>
      </c>
      <c r="J195">
        <v>1</v>
      </c>
      <c r="K195" t="s">
        <v>23</v>
      </c>
      <c r="M195" t="s">
        <v>1305</v>
      </c>
      <c r="O195" t="s">
        <v>1388</v>
      </c>
      <c r="P195" t="s">
        <v>1389</v>
      </c>
      <c r="Q195" t="s">
        <v>702</v>
      </c>
      <c r="R195">
        <v>2024</v>
      </c>
      <c r="S195" t="s">
        <v>914</v>
      </c>
    </row>
    <row r="196" spans="1:19" x14ac:dyDescent="0.15">
      <c r="A196">
        <v>195</v>
      </c>
      <c r="B196" t="s">
        <v>909</v>
      </c>
      <c r="C196" t="s">
        <v>1392</v>
      </c>
      <c r="D196" t="s">
        <v>1393</v>
      </c>
      <c r="E196" t="s">
        <v>266</v>
      </c>
      <c r="F196" t="s">
        <v>21</v>
      </c>
      <c r="G196">
        <v>5151</v>
      </c>
      <c r="H196">
        <v>154.53</v>
      </c>
      <c r="I196">
        <v>4996.47</v>
      </c>
      <c r="J196">
        <v>1</v>
      </c>
      <c r="K196" t="s">
        <v>23</v>
      </c>
      <c r="M196" t="s">
        <v>1305</v>
      </c>
      <c r="O196" t="s">
        <v>1394</v>
      </c>
      <c r="P196" t="s">
        <v>1395</v>
      </c>
      <c r="Q196" t="s">
        <v>702</v>
      </c>
      <c r="R196">
        <v>2024</v>
      </c>
      <c r="S196" t="s">
        <v>914</v>
      </c>
    </row>
    <row r="197" spans="1:19" x14ac:dyDescent="0.15">
      <c r="A197">
        <v>196</v>
      </c>
      <c r="B197" t="s">
        <v>909</v>
      </c>
      <c r="C197" t="s">
        <v>1396</v>
      </c>
      <c r="D197" t="s">
        <v>1397</v>
      </c>
      <c r="E197" t="s">
        <v>266</v>
      </c>
      <c r="F197" t="s">
        <v>21</v>
      </c>
      <c r="G197">
        <v>7872.06</v>
      </c>
      <c r="H197">
        <v>236.16</v>
      </c>
      <c r="I197">
        <v>7635.9</v>
      </c>
      <c r="J197">
        <v>1</v>
      </c>
      <c r="K197" t="s">
        <v>23</v>
      </c>
      <c r="M197" t="s">
        <v>1305</v>
      </c>
      <c r="O197" t="s">
        <v>1398</v>
      </c>
      <c r="P197" t="s">
        <v>1399</v>
      </c>
      <c r="Q197" t="s">
        <v>702</v>
      </c>
      <c r="R197">
        <v>2024</v>
      </c>
      <c r="S197" t="s">
        <v>914</v>
      </c>
    </row>
    <row r="198" spans="1:19" x14ac:dyDescent="0.15">
      <c r="A198">
        <v>197</v>
      </c>
      <c r="B198" t="s">
        <v>909</v>
      </c>
      <c r="C198" t="s">
        <v>1400</v>
      </c>
      <c r="D198" t="s">
        <v>1401</v>
      </c>
      <c r="E198" t="s">
        <v>266</v>
      </c>
      <c r="F198" t="s">
        <v>21</v>
      </c>
      <c r="G198">
        <v>201</v>
      </c>
      <c r="H198">
        <v>6.03</v>
      </c>
      <c r="I198">
        <v>194.97</v>
      </c>
      <c r="J198">
        <v>1</v>
      </c>
      <c r="K198" t="s">
        <v>23</v>
      </c>
      <c r="M198" t="s">
        <v>1305</v>
      </c>
      <c r="O198" t="s">
        <v>1402</v>
      </c>
      <c r="P198" t="s">
        <v>1403</v>
      </c>
      <c r="Q198" t="s">
        <v>702</v>
      </c>
      <c r="R198">
        <v>2024</v>
      </c>
      <c r="S198" t="s">
        <v>914</v>
      </c>
    </row>
    <row r="199" spans="1:19" x14ac:dyDescent="0.15">
      <c r="A199">
        <v>198</v>
      </c>
      <c r="B199" t="s">
        <v>909</v>
      </c>
      <c r="C199" t="s">
        <v>1404</v>
      </c>
      <c r="D199" t="s">
        <v>1405</v>
      </c>
      <c r="E199" t="s">
        <v>266</v>
      </c>
      <c r="F199" t="s">
        <v>21</v>
      </c>
      <c r="G199">
        <v>4395.91</v>
      </c>
      <c r="H199">
        <v>131.88</v>
      </c>
      <c r="I199">
        <v>4264.03</v>
      </c>
      <c r="J199">
        <v>1</v>
      </c>
      <c r="K199" t="s">
        <v>23</v>
      </c>
      <c r="M199" t="s">
        <v>1305</v>
      </c>
      <c r="O199" t="s">
        <v>1406</v>
      </c>
      <c r="P199" t="s">
        <v>1407</v>
      </c>
      <c r="Q199" t="s">
        <v>702</v>
      </c>
      <c r="R199">
        <v>2024</v>
      </c>
      <c r="S199" t="s">
        <v>914</v>
      </c>
    </row>
    <row r="200" spans="1:19" x14ac:dyDescent="0.15">
      <c r="A200">
        <v>199</v>
      </c>
      <c r="B200" t="s">
        <v>909</v>
      </c>
      <c r="C200" t="s">
        <v>1408</v>
      </c>
      <c r="D200" t="s">
        <v>1409</v>
      </c>
      <c r="E200" t="s">
        <v>559</v>
      </c>
      <c r="F200" t="s">
        <v>21</v>
      </c>
      <c r="G200">
        <v>6214.66</v>
      </c>
      <c r="H200">
        <v>186.44</v>
      </c>
      <c r="I200">
        <v>6028.22</v>
      </c>
      <c r="J200">
        <v>1</v>
      </c>
      <c r="K200" t="s">
        <v>23</v>
      </c>
      <c r="M200" t="s">
        <v>1305</v>
      </c>
      <c r="O200" t="s">
        <v>1410</v>
      </c>
      <c r="P200" t="s">
        <v>1411</v>
      </c>
      <c r="Q200" t="s">
        <v>702</v>
      </c>
      <c r="R200">
        <v>2024</v>
      </c>
      <c r="S200" t="s">
        <v>914</v>
      </c>
    </row>
    <row r="201" spans="1:19" x14ac:dyDescent="0.15">
      <c r="A201">
        <v>200</v>
      </c>
      <c r="B201" t="s">
        <v>909</v>
      </c>
      <c r="C201" t="s">
        <v>1412</v>
      </c>
      <c r="D201" t="s">
        <v>1413</v>
      </c>
      <c r="E201" t="s">
        <v>266</v>
      </c>
      <c r="F201" t="s">
        <v>21</v>
      </c>
      <c r="G201">
        <v>6219.6</v>
      </c>
      <c r="H201">
        <v>186.59</v>
      </c>
      <c r="I201">
        <v>6033.01</v>
      </c>
      <c r="J201">
        <v>1</v>
      </c>
      <c r="K201" t="s">
        <v>23</v>
      </c>
      <c r="M201" t="s">
        <v>1305</v>
      </c>
      <c r="O201" t="s">
        <v>1414</v>
      </c>
      <c r="P201" t="s">
        <v>1415</v>
      </c>
      <c r="Q201" t="s">
        <v>702</v>
      </c>
      <c r="R201">
        <v>2024</v>
      </c>
      <c r="S201" t="s">
        <v>914</v>
      </c>
    </row>
    <row r="202" spans="1:19" x14ac:dyDescent="0.15">
      <c r="A202">
        <v>201</v>
      </c>
      <c r="B202" t="s">
        <v>909</v>
      </c>
      <c r="C202" t="s">
        <v>1416</v>
      </c>
      <c r="D202" t="s">
        <v>1417</v>
      </c>
      <c r="E202" t="s">
        <v>266</v>
      </c>
      <c r="F202" t="s">
        <v>21</v>
      </c>
      <c r="G202">
        <v>4615.25</v>
      </c>
      <c r="H202">
        <v>138.46</v>
      </c>
      <c r="I202">
        <v>4476.79</v>
      </c>
      <c r="J202">
        <v>1</v>
      </c>
      <c r="K202" t="s">
        <v>23</v>
      </c>
      <c r="M202" t="s">
        <v>1305</v>
      </c>
      <c r="O202" t="s">
        <v>1418</v>
      </c>
      <c r="P202" t="s">
        <v>1419</v>
      </c>
      <c r="Q202" t="s">
        <v>702</v>
      </c>
      <c r="R202">
        <v>2024</v>
      </c>
      <c r="S202" t="s">
        <v>914</v>
      </c>
    </row>
    <row r="203" spans="1:19" x14ac:dyDescent="0.15">
      <c r="A203">
        <v>202</v>
      </c>
      <c r="B203" t="s">
        <v>909</v>
      </c>
      <c r="C203" t="s">
        <v>1420</v>
      </c>
      <c r="D203" t="s">
        <v>1421</v>
      </c>
      <c r="E203" t="s">
        <v>266</v>
      </c>
      <c r="F203" t="s">
        <v>21</v>
      </c>
      <c r="G203">
        <v>231.75</v>
      </c>
      <c r="H203">
        <v>6.95</v>
      </c>
      <c r="I203">
        <v>224.8</v>
      </c>
      <c r="J203">
        <v>1</v>
      </c>
      <c r="K203" t="s">
        <v>23</v>
      </c>
      <c r="M203" t="s">
        <v>1305</v>
      </c>
      <c r="O203" t="s">
        <v>1359</v>
      </c>
      <c r="P203" t="s">
        <v>1360</v>
      </c>
      <c r="Q203" t="s">
        <v>702</v>
      </c>
      <c r="R203">
        <v>2024</v>
      </c>
      <c r="S203" t="s">
        <v>914</v>
      </c>
    </row>
    <row r="204" spans="1:19" x14ac:dyDescent="0.15">
      <c r="A204">
        <v>203</v>
      </c>
      <c r="B204" t="s">
        <v>909</v>
      </c>
      <c r="C204" t="s">
        <v>1422</v>
      </c>
      <c r="D204" t="s">
        <v>1423</v>
      </c>
      <c r="E204" t="s">
        <v>266</v>
      </c>
      <c r="F204" t="s">
        <v>21</v>
      </c>
      <c r="G204">
        <v>1991.73</v>
      </c>
      <c r="H204">
        <v>59.75</v>
      </c>
      <c r="I204">
        <v>1931.98</v>
      </c>
      <c r="J204">
        <v>1</v>
      </c>
      <c r="K204" t="s">
        <v>23</v>
      </c>
      <c r="M204" t="s">
        <v>1305</v>
      </c>
      <c r="O204" t="s">
        <v>1424</v>
      </c>
      <c r="P204" t="s">
        <v>1425</v>
      </c>
      <c r="Q204" t="s">
        <v>702</v>
      </c>
      <c r="R204">
        <v>2024</v>
      </c>
      <c r="S204" t="s">
        <v>914</v>
      </c>
    </row>
    <row r="205" spans="1:19" x14ac:dyDescent="0.15">
      <c r="A205">
        <v>204</v>
      </c>
      <c r="B205" t="s">
        <v>909</v>
      </c>
      <c r="C205" t="s">
        <v>1426</v>
      </c>
      <c r="D205" t="s">
        <v>1427</v>
      </c>
      <c r="E205" t="s">
        <v>266</v>
      </c>
      <c r="F205" t="s">
        <v>21</v>
      </c>
      <c r="G205">
        <v>346.54</v>
      </c>
      <c r="H205">
        <v>10.4</v>
      </c>
      <c r="I205">
        <v>336.14</v>
      </c>
      <c r="J205">
        <v>1</v>
      </c>
      <c r="K205" t="s">
        <v>23</v>
      </c>
      <c r="M205" t="s">
        <v>1305</v>
      </c>
      <c r="O205" t="s">
        <v>1428</v>
      </c>
      <c r="P205" t="s">
        <v>1429</v>
      </c>
      <c r="Q205" t="s">
        <v>702</v>
      </c>
      <c r="R205">
        <v>2024</v>
      </c>
      <c r="S205" t="s">
        <v>914</v>
      </c>
    </row>
    <row r="206" spans="1:19" x14ac:dyDescent="0.15">
      <c r="A206">
        <v>205</v>
      </c>
      <c r="B206" t="s">
        <v>909</v>
      </c>
      <c r="C206" t="s">
        <v>1430</v>
      </c>
      <c r="D206" t="s">
        <v>1431</v>
      </c>
      <c r="E206" t="s">
        <v>266</v>
      </c>
      <c r="F206" t="s">
        <v>21</v>
      </c>
      <c r="G206">
        <v>4865.3999999999996</v>
      </c>
      <c r="H206">
        <v>145.96</v>
      </c>
      <c r="I206">
        <v>4719.4399999999996</v>
      </c>
      <c r="J206">
        <v>1</v>
      </c>
      <c r="K206" t="s">
        <v>23</v>
      </c>
      <c r="M206" t="s">
        <v>1305</v>
      </c>
      <c r="O206" t="s">
        <v>1432</v>
      </c>
      <c r="P206" t="s">
        <v>1433</v>
      </c>
      <c r="Q206" t="s">
        <v>702</v>
      </c>
      <c r="R206">
        <v>2024</v>
      </c>
      <c r="S206" t="s">
        <v>914</v>
      </c>
    </row>
    <row r="207" spans="1:19" x14ac:dyDescent="0.15">
      <c r="A207">
        <v>206</v>
      </c>
      <c r="B207" t="s">
        <v>909</v>
      </c>
      <c r="C207" t="s">
        <v>1434</v>
      </c>
      <c r="D207" t="s">
        <v>1435</v>
      </c>
      <c r="E207" t="s">
        <v>266</v>
      </c>
      <c r="F207" t="s">
        <v>21</v>
      </c>
      <c r="G207">
        <v>257.5</v>
      </c>
      <c r="H207">
        <v>7.73</v>
      </c>
      <c r="I207">
        <v>249.77</v>
      </c>
      <c r="J207">
        <v>1</v>
      </c>
      <c r="K207" t="s">
        <v>23</v>
      </c>
      <c r="M207" t="s">
        <v>1305</v>
      </c>
      <c r="O207" t="s">
        <v>1436</v>
      </c>
      <c r="P207" t="s">
        <v>1437</v>
      </c>
      <c r="Q207" t="s">
        <v>702</v>
      </c>
      <c r="R207">
        <v>2024</v>
      </c>
      <c r="S207" t="s">
        <v>914</v>
      </c>
    </row>
    <row r="208" spans="1:19" x14ac:dyDescent="0.15">
      <c r="A208">
        <v>207</v>
      </c>
      <c r="B208" t="s">
        <v>909</v>
      </c>
      <c r="C208" t="s">
        <v>1438</v>
      </c>
      <c r="D208" t="s">
        <v>1439</v>
      </c>
      <c r="E208" t="s">
        <v>266</v>
      </c>
      <c r="F208" t="s">
        <v>21</v>
      </c>
      <c r="G208">
        <v>1991.73</v>
      </c>
      <c r="H208">
        <v>59.75</v>
      </c>
      <c r="I208">
        <v>1931.98</v>
      </c>
      <c r="J208">
        <v>1</v>
      </c>
      <c r="K208" t="s">
        <v>23</v>
      </c>
      <c r="M208" t="s">
        <v>1305</v>
      </c>
      <c r="O208" t="s">
        <v>1436</v>
      </c>
      <c r="P208" t="s">
        <v>1437</v>
      </c>
      <c r="Q208" t="s">
        <v>702</v>
      </c>
      <c r="R208">
        <v>2024</v>
      </c>
      <c r="S208" t="s">
        <v>914</v>
      </c>
    </row>
    <row r="209" spans="1:19" x14ac:dyDescent="0.15">
      <c r="A209">
        <v>208</v>
      </c>
      <c r="B209" t="s">
        <v>909</v>
      </c>
      <c r="C209" t="s">
        <v>1440</v>
      </c>
      <c r="D209" t="s">
        <v>1441</v>
      </c>
      <c r="E209" t="s">
        <v>266</v>
      </c>
      <c r="F209" t="s">
        <v>21</v>
      </c>
      <c r="G209">
        <v>3489.47</v>
      </c>
      <c r="H209">
        <v>104.68</v>
      </c>
      <c r="I209">
        <v>3384.79</v>
      </c>
      <c r="J209">
        <v>1</v>
      </c>
      <c r="K209" t="s">
        <v>23</v>
      </c>
      <c r="M209" t="s">
        <v>1305</v>
      </c>
      <c r="O209" t="s">
        <v>1442</v>
      </c>
      <c r="P209" t="s">
        <v>1443</v>
      </c>
      <c r="Q209" t="s">
        <v>702</v>
      </c>
      <c r="R209">
        <v>2024</v>
      </c>
      <c r="S209" t="s">
        <v>914</v>
      </c>
    </row>
    <row r="210" spans="1:19" x14ac:dyDescent="0.15">
      <c r="A210">
        <v>209</v>
      </c>
      <c r="B210" t="s">
        <v>909</v>
      </c>
      <c r="C210" t="s">
        <v>1444</v>
      </c>
      <c r="D210" t="s">
        <v>1445</v>
      </c>
      <c r="E210" t="s">
        <v>266</v>
      </c>
      <c r="F210" t="s">
        <v>21</v>
      </c>
      <c r="G210">
        <v>2982</v>
      </c>
      <c r="H210">
        <v>89.46</v>
      </c>
      <c r="I210">
        <v>2892.54</v>
      </c>
      <c r="J210">
        <v>1</v>
      </c>
      <c r="K210" t="s">
        <v>23</v>
      </c>
      <c r="M210" t="s">
        <v>1305</v>
      </c>
      <c r="O210" t="s">
        <v>1446</v>
      </c>
      <c r="P210" t="s">
        <v>1447</v>
      </c>
      <c r="Q210" t="s">
        <v>702</v>
      </c>
      <c r="R210">
        <v>2024</v>
      </c>
      <c r="S210" t="s">
        <v>914</v>
      </c>
    </row>
    <row r="211" spans="1:19" x14ac:dyDescent="0.15">
      <c r="A211">
        <v>210</v>
      </c>
      <c r="B211" t="s">
        <v>909</v>
      </c>
      <c r="C211" t="s">
        <v>1448</v>
      </c>
      <c r="D211" t="s">
        <v>1449</v>
      </c>
      <c r="E211" t="s">
        <v>266</v>
      </c>
      <c r="F211" t="s">
        <v>21</v>
      </c>
      <c r="G211">
        <v>231.75</v>
      </c>
      <c r="H211">
        <v>6.95</v>
      </c>
      <c r="I211">
        <v>224.8</v>
      </c>
      <c r="J211">
        <v>1</v>
      </c>
      <c r="K211" t="s">
        <v>23</v>
      </c>
      <c r="M211" t="s">
        <v>1305</v>
      </c>
      <c r="O211" t="s">
        <v>1450</v>
      </c>
      <c r="P211" t="s">
        <v>1451</v>
      </c>
      <c r="Q211" t="s">
        <v>702</v>
      </c>
      <c r="R211">
        <v>2024</v>
      </c>
      <c r="S211" t="s">
        <v>914</v>
      </c>
    </row>
    <row r="212" spans="1:19" x14ac:dyDescent="0.15">
      <c r="A212">
        <v>211</v>
      </c>
      <c r="B212" t="s">
        <v>909</v>
      </c>
      <c r="C212" t="s">
        <v>1452</v>
      </c>
      <c r="D212" t="s">
        <v>1453</v>
      </c>
      <c r="E212" t="s">
        <v>266</v>
      </c>
      <c r="F212" t="s">
        <v>21</v>
      </c>
      <c r="G212">
        <v>5151</v>
      </c>
      <c r="H212">
        <v>154.53</v>
      </c>
      <c r="I212">
        <v>4996.47</v>
      </c>
      <c r="J212">
        <v>1</v>
      </c>
      <c r="K212" t="s">
        <v>23</v>
      </c>
      <c r="M212" t="s">
        <v>1305</v>
      </c>
      <c r="O212" t="s">
        <v>1454</v>
      </c>
      <c r="P212" t="s">
        <v>1455</v>
      </c>
      <c r="Q212" t="s">
        <v>702</v>
      </c>
      <c r="R212">
        <v>2024</v>
      </c>
      <c r="S212" t="s">
        <v>914</v>
      </c>
    </row>
    <row r="213" spans="1:19" x14ac:dyDescent="0.15">
      <c r="A213">
        <v>212</v>
      </c>
      <c r="B213" t="s">
        <v>909</v>
      </c>
      <c r="C213" t="s">
        <v>1456</v>
      </c>
      <c r="D213" t="s">
        <v>1457</v>
      </c>
      <c r="E213" t="s">
        <v>266</v>
      </c>
      <c r="F213" t="s">
        <v>21</v>
      </c>
      <c r="G213">
        <v>257.5</v>
      </c>
      <c r="H213">
        <v>7.73</v>
      </c>
      <c r="I213">
        <v>249.77</v>
      </c>
      <c r="J213">
        <v>1</v>
      </c>
      <c r="K213" t="s">
        <v>23</v>
      </c>
      <c r="M213" t="s">
        <v>1305</v>
      </c>
      <c r="O213" t="s">
        <v>1458</v>
      </c>
      <c r="P213" t="s">
        <v>1459</v>
      </c>
      <c r="Q213" t="s">
        <v>702</v>
      </c>
      <c r="R213">
        <v>2024</v>
      </c>
      <c r="S213" t="s">
        <v>914</v>
      </c>
    </row>
    <row r="214" spans="1:19" x14ac:dyDescent="0.15">
      <c r="A214">
        <v>213</v>
      </c>
      <c r="B214" t="s">
        <v>909</v>
      </c>
      <c r="C214" t="s">
        <v>1460</v>
      </c>
      <c r="D214" t="s">
        <v>1461</v>
      </c>
      <c r="E214" t="s">
        <v>266</v>
      </c>
      <c r="F214" t="s">
        <v>21</v>
      </c>
      <c r="G214">
        <v>4895.4799999999996</v>
      </c>
      <c r="H214">
        <v>146.86000000000001</v>
      </c>
      <c r="I214">
        <v>4748.62</v>
      </c>
      <c r="J214">
        <v>1</v>
      </c>
      <c r="K214" t="s">
        <v>23</v>
      </c>
      <c r="M214" t="s">
        <v>1305</v>
      </c>
      <c r="O214" t="s">
        <v>1458</v>
      </c>
      <c r="P214" t="s">
        <v>1459</v>
      </c>
      <c r="Q214" t="s">
        <v>702</v>
      </c>
      <c r="R214">
        <v>2024</v>
      </c>
      <c r="S214" t="s">
        <v>914</v>
      </c>
    </row>
    <row r="215" spans="1:19" x14ac:dyDescent="0.15">
      <c r="A215">
        <v>214</v>
      </c>
      <c r="B215" t="s">
        <v>909</v>
      </c>
      <c r="C215" t="s">
        <v>1462</v>
      </c>
      <c r="D215" t="s">
        <v>1463</v>
      </c>
      <c r="E215" t="s">
        <v>266</v>
      </c>
      <c r="F215" t="s">
        <v>21</v>
      </c>
      <c r="G215">
        <v>5222.0600000000004</v>
      </c>
      <c r="H215">
        <v>156.66</v>
      </c>
      <c r="I215">
        <v>5065.3999999999996</v>
      </c>
      <c r="J215">
        <v>1</v>
      </c>
      <c r="K215" t="s">
        <v>23</v>
      </c>
      <c r="M215" t="s">
        <v>1305</v>
      </c>
      <c r="O215" t="s">
        <v>1464</v>
      </c>
      <c r="P215" t="s">
        <v>1465</v>
      </c>
      <c r="Q215" t="s">
        <v>702</v>
      </c>
      <c r="R215">
        <v>2024</v>
      </c>
      <c r="S215" t="s">
        <v>914</v>
      </c>
    </row>
    <row r="216" spans="1:19" x14ac:dyDescent="0.15">
      <c r="A216">
        <v>215</v>
      </c>
      <c r="B216" t="s">
        <v>909</v>
      </c>
      <c r="C216" t="s">
        <v>1466</v>
      </c>
      <c r="D216" t="s">
        <v>1467</v>
      </c>
      <c r="E216" t="s">
        <v>266</v>
      </c>
      <c r="F216" t="s">
        <v>21</v>
      </c>
      <c r="G216">
        <v>5175.6899999999996</v>
      </c>
      <c r="H216">
        <v>155.27000000000001</v>
      </c>
      <c r="I216">
        <v>5020.42</v>
      </c>
      <c r="J216">
        <v>1</v>
      </c>
      <c r="K216" t="s">
        <v>23</v>
      </c>
      <c r="M216" t="s">
        <v>1358</v>
      </c>
      <c r="O216" t="s">
        <v>1468</v>
      </c>
      <c r="P216" t="s">
        <v>1469</v>
      </c>
      <c r="Q216" t="s">
        <v>702</v>
      </c>
      <c r="R216">
        <v>2024</v>
      </c>
      <c r="S216" t="s">
        <v>914</v>
      </c>
    </row>
    <row r="217" spans="1:19" x14ac:dyDescent="0.15">
      <c r="A217">
        <v>216</v>
      </c>
      <c r="B217" t="s">
        <v>909</v>
      </c>
      <c r="C217" t="s">
        <v>1470</v>
      </c>
      <c r="D217" t="s">
        <v>1471</v>
      </c>
      <c r="E217" t="s">
        <v>266</v>
      </c>
      <c r="F217" t="s">
        <v>21</v>
      </c>
      <c r="G217">
        <v>3316.5</v>
      </c>
      <c r="H217">
        <v>99.5</v>
      </c>
      <c r="I217">
        <v>3217</v>
      </c>
      <c r="J217">
        <v>1</v>
      </c>
      <c r="K217" t="s">
        <v>23</v>
      </c>
      <c r="M217" t="s">
        <v>1363</v>
      </c>
      <c r="O217" t="s">
        <v>1472</v>
      </c>
      <c r="P217" t="s">
        <v>1473</v>
      </c>
      <c r="Q217" t="s">
        <v>702</v>
      </c>
      <c r="R217">
        <v>2024</v>
      </c>
      <c r="S217" t="s">
        <v>914</v>
      </c>
    </row>
    <row r="218" spans="1:19" x14ac:dyDescent="0.15">
      <c r="A218">
        <v>217</v>
      </c>
      <c r="B218" t="s">
        <v>909</v>
      </c>
      <c r="C218" t="s">
        <v>1474</v>
      </c>
      <c r="D218" t="s">
        <v>1475</v>
      </c>
      <c r="E218" t="s">
        <v>266</v>
      </c>
      <c r="F218" t="s">
        <v>21</v>
      </c>
      <c r="G218">
        <v>4520.59</v>
      </c>
      <c r="H218">
        <v>135.62</v>
      </c>
      <c r="I218">
        <v>4384.97</v>
      </c>
      <c r="J218">
        <v>1</v>
      </c>
      <c r="K218" t="s">
        <v>23</v>
      </c>
      <c r="M218" t="s">
        <v>1363</v>
      </c>
      <c r="O218" t="s">
        <v>1476</v>
      </c>
      <c r="P218" t="s">
        <v>1477</v>
      </c>
      <c r="Q218" t="s">
        <v>702</v>
      </c>
      <c r="R218">
        <v>2024</v>
      </c>
      <c r="S218" t="s">
        <v>914</v>
      </c>
    </row>
    <row r="219" spans="1:19" x14ac:dyDescent="0.15">
      <c r="A219">
        <v>218</v>
      </c>
      <c r="B219" t="s">
        <v>909</v>
      </c>
      <c r="C219" t="s">
        <v>1478</v>
      </c>
      <c r="D219" t="s">
        <v>1479</v>
      </c>
      <c r="E219" t="s">
        <v>266</v>
      </c>
      <c r="F219" t="s">
        <v>21</v>
      </c>
      <c r="G219">
        <v>103</v>
      </c>
      <c r="H219">
        <v>3.09</v>
      </c>
      <c r="I219">
        <v>99.91</v>
      </c>
      <c r="J219">
        <v>1</v>
      </c>
      <c r="K219" t="s">
        <v>23</v>
      </c>
      <c r="M219" t="s">
        <v>1305</v>
      </c>
      <c r="O219" t="s">
        <v>1480</v>
      </c>
      <c r="P219" t="s">
        <v>1481</v>
      </c>
      <c r="Q219" t="s">
        <v>702</v>
      </c>
      <c r="R219">
        <v>2024</v>
      </c>
      <c r="S219" t="s">
        <v>914</v>
      </c>
    </row>
    <row r="220" spans="1:19" x14ac:dyDescent="0.15">
      <c r="A220">
        <v>219</v>
      </c>
      <c r="B220" t="s">
        <v>909</v>
      </c>
      <c r="C220" t="s">
        <v>1482</v>
      </c>
      <c r="D220" t="s">
        <v>1483</v>
      </c>
      <c r="E220" t="s">
        <v>266</v>
      </c>
      <c r="F220" t="s">
        <v>21</v>
      </c>
      <c r="G220">
        <v>2629.89</v>
      </c>
      <c r="H220">
        <v>78.900000000000006</v>
      </c>
      <c r="I220">
        <v>2550.9899999999998</v>
      </c>
      <c r="J220">
        <v>1</v>
      </c>
      <c r="K220" t="s">
        <v>23</v>
      </c>
      <c r="M220" t="s">
        <v>1305</v>
      </c>
      <c r="O220" t="s">
        <v>1472</v>
      </c>
      <c r="P220" t="s">
        <v>1473</v>
      </c>
      <c r="Q220" t="s">
        <v>702</v>
      </c>
      <c r="R220">
        <v>2024</v>
      </c>
      <c r="S220" t="s">
        <v>914</v>
      </c>
    </row>
    <row r="221" spans="1:19" x14ac:dyDescent="0.15">
      <c r="A221">
        <v>220</v>
      </c>
      <c r="B221" t="s">
        <v>909</v>
      </c>
      <c r="C221" t="s">
        <v>1484</v>
      </c>
      <c r="D221" t="s">
        <v>1485</v>
      </c>
      <c r="E221" t="s">
        <v>266</v>
      </c>
      <c r="F221" t="s">
        <v>21</v>
      </c>
      <c r="G221">
        <v>103</v>
      </c>
      <c r="H221">
        <v>3.09</v>
      </c>
      <c r="I221">
        <v>99.91</v>
      </c>
      <c r="J221">
        <v>1</v>
      </c>
      <c r="K221" t="s">
        <v>23</v>
      </c>
      <c r="M221" t="s">
        <v>1305</v>
      </c>
      <c r="O221" t="s">
        <v>1480</v>
      </c>
      <c r="P221" t="s">
        <v>1481</v>
      </c>
      <c r="Q221" t="s">
        <v>702</v>
      </c>
      <c r="R221">
        <v>2024</v>
      </c>
      <c r="S221" t="s">
        <v>914</v>
      </c>
    </row>
    <row r="222" spans="1:19" x14ac:dyDescent="0.15">
      <c r="A222">
        <v>221</v>
      </c>
      <c r="B222" t="s">
        <v>909</v>
      </c>
      <c r="C222" t="s">
        <v>1486</v>
      </c>
      <c r="D222" t="s">
        <v>1487</v>
      </c>
      <c r="E222" t="s">
        <v>31</v>
      </c>
      <c r="F222" t="s">
        <v>706</v>
      </c>
      <c r="G222">
        <v>6407.3</v>
      </c>
      <c r="H222">
        <v>192.22</v>
      </c>
      <c r="I222">
        <v>6215.08</v>
      </c>
      <c r="J222">
        <v>1</v>
      </c>
      <c r="K222" t="s">
        <v>78</v>
      </c>
      <c r="M222" t="s">
        <v>929</v>
      </c>
      <c r="O222" t="s">
        <v>1488</v>
      </c>
      <c r="P222" t="s">
        <v>1489</v>
      </c>
      <c r="Q222" t="s">
        <v>819</v>
      </c>
      <c r="R222">
        <v>2024</v>
      </c>
      <c r="S222" t="s">
        <v>914</v>
      </c>
    </row>
    <row r="223" spans="1:19" x14ac:dyDescent="0.15">
      <c r="A223">
        <v>222</v>
      </c>
      <c r="B223" t="s">
        <v>909</v>
      </c>
      <c r="C223" t="s">
        <v>1490</v>
      </c>
      <c r="D223" t="s">
        <v>1491</v>
      </c>
      <c r="E223" t="s">
        <v>706</v>
      </c>
      <c r="F223" t="s">
        <v>706</v>
      </c>
      <c r="G223">
        <v>2691.32</v>
      </c>
      <c r="H223">
        <v>80.739999999999995</v>
      </c>
      <c r="I223">
        <v>2610.58</v>
      </c>
      <c r="J223">
        <v>1</v>
      </c>
      <c r="K223" t="s">
        <v>78</v>
      </c>
      <c r="M223" t="s">
        <v>929</v>
      </c>
      <c r="O223" t="s">
        <v>1492</v>
      </c>
      <c r="P223" t="s">
        <v>1493</v>
      </c>
      <c r="Q223" t="s">
        <v>819</v>
      </c>
      <c r="R223">
        <v>2024</v>
      </c>
      <c r="S223" t="s">
        <v>914</v>
      </c>
    </row>
    <row r="224" spans="1:19" x14ac:dyDescent="0.15">
      <c r="A224">
        <v>223</v>
      </c>
      <c r="B224" t="s">
        <v>909</v>
      </c>
      <c r="C224" t="s">
        <v>1494</v>
      </c>
      <c r="D224" t="s">
        <v>1495</v>
      </c>
      <c r="E224" t="s">
        <v>706</v>
      </c>
      <c r="F224" t="s">
        <v>706</v>
      </c>
      <c r="G224">
        <v>9725.5</v>
      </c>
      <c r="H224">
        <v>291.77</v>
      </c>
      <c r="I224">
        <v>9433.73</v>
      </c>
      <c r="J224">
        <v>1</v>
      </c>
      <c r="K224" t="s">
        <v>78</v>
      </c>
      <c r="M224" t="s">
        <v>664</v>
      </c>
      <c r="O224" t="s">
        <v>1496</v>
      </c>
      <c r="P224" t="s">
        <v>1497</v>
      </c>
      <c r="Q224" t="s">
        <v>819</v>
      </c>
      <c r="R224">
        <v>2024</v>
      </c>
      <c r="S224" t="s">
        <v>914</v>
      </c>
    </row>
    <row r="225" spans="1:19" x14ac:dyDescent="0.15">
      <c r="A225">
        <v>224</v>
      </c>
      <c r="B225" t="s">
        <v>909</v>
      </c>
      <c r="C225" t="s">
        <v>1498</v>
      </c>
      <c r="D225" t="s">
        <v>1499</v>
      </c>
      <c r="E225" t="s">
        <v>266</v>
      </c>
      <c r="F225" t="s">
        <v>21</v>
      </c>
      <c r="G225">
        <v>862.59</v>
      </c>
      <c r="H225">
        <v>25.88</v>
      </c>
      <c r="I225">
        <v>836.71</v>
      </c>
      <c r="J225">
        <v>1</v>
      </c>
      <c r="K225" t="s">
        <v>23</v>
      </c>
      <c r="M225" t="s">
        <v>1500</v>
      </c>
      <c r="O225" t="s">
        <v>1501</v>
      </c>
      <c r="P225" t="s">
        <v>1502</v>
      </c>
      <c r="Q225" t="s">
        <v>819</v>
      </c>
      <c r="R225">
        <v>2024</v>
      </c>
      <c r="S225" t="s">
        <v>914</v>
      </c>
    </row>
    <row r="226" spans="1:19" x14ac:dyDescent="0.15">
      <c r="A226">
        <v>225</v>
      </c>
      <c r="B226" t="s">
        <v>695</v>
      </c>
      <c r="C226" t="s">
        <v>1503</v>
      </c>
      <c r="D226" t="s">
        <v>1504</v>
      </c>
      <c r="E226" t="s">
        <v>731</v>
      </c>
      <c r="F226" t="s">
        <v>709</v>
      </c>
      <c r="G226">
        <v>491.65</v>
      </c>
      <c r="H226">
        <v>434.41</v>
      </c>
      <c r="I226">
        <v>57.24</v>
      </c>
      <c r="J226">
        <v>1</v>
      </c>
      <c r="K226" t="s">
        <v>90</v>
      </c>
      <c r="M226" t="s">
        <v>1505</v>
      </c>
      <c r="O226" t="s">
        <v>1506</v>
      </c>
      <c r="P226" t="s">
        <v>1507</v>
      </c>
      <c r="Q226" t="s">
        <v>781</v>
      </c>
      <c r="R226">
        <v>2024</v>
      </c>
      <c r="S226" t="s">
        <v>703</v>
      </c>
    </row>
    <row r="227" spans="1:19" x14ac:dyDescent="0.15">
      <c r="A227">
        <v>226</v>
      </c>
      <c r="B227" t="s">
        <v>909</v>
      </c>
      <c r="C227" t="s">
        <v>1508</v>
      </c>
      <c r="D227" t="s">
        <v>1509</v>
      </c>
      <c r="E227" t="s">
        <v>649</v>
      </c>
      <c r="F227" t="s">
        <v>698</v>
      </c>
      <c r="G227">
        <v>3598.44</v>
      </c>
      <c r="H227">
        <v>1804.57</v>
      </c>
      <c r="I227">
        <v>1793.87</v>
      </c>
      <c r="J227">
        <v>1</v>
      </c>
      <c r="K227" t="s">
        <v>28</v>
      </c>
      <c r="M227" t="s">
        <v>854</v>
      </c>
      <c r="O227" t="s">
        <v>1510</v>
      </c>
      <c r="P227" t="s">
        <v>1511</v>
      </c>
      <c r="Q227" t="s">
        <v>826</v>
      </c>
      <c r="R227">
        <v>2024</v>
      </c>
      <c r="S227" t="s">
        <v>914</v>
      </c>
    </row>
    <row r="228" spans="1:19" x14ac:dyDescent="0.15">
      <c r="A228">
        <v>227</v>
      </c>
      <c r="B228" t="s">
        <v>909</v>
      </c>
      <c r="C228" t="s">
        <v>1512</v>
      </c>
      <c r="D228" t="s">
        <v>1513</v>
      </c>
      <c r="E228" t="s">
        <v>731</v>
      </c>
      <c r="F228" t="s">
        <v>840</v>
      </c>
      <c r="G228">
        <v>328.12</v>
      </c>
      <c r="H228">
        <v>310.19</v>
      </c>
      <c r="I228">
        <v>17.93</v>
      </c>
      <c r="J228">
        <v>1</v>
      </c>
      <c r="K228" t="s">
        <v>90</v>
      </c>
      <c r="M228" t="s">
        <v>1514</v>
      </c>
      <c r="O228" t="s">
        <v>1515</v>
      </c>
      <c r="P228" t="s">
        <v>1516</v>
      </c>
      <c r="Q228" t="s">
        <v>799</v>
      </c>
      <c r="R228">
        <v>2024</v>
      </c>
      <c r="S228" t="s">
        <v>914</v>
      </c>
    </row>
    <row r="229" spans="1:19" x14ac:dyDescent="0.15">
      <c r="A229">
        <v>228</v>
      </c>
      <c r="B229" t="s">
        <v>909</v>
      </c>
      <c r="C229" t="s">
        <v>1517</v>
      </c>
      <c r="D229" t="s">
        <v>1518</v>
      </c>
      <c r="E229" t="s">
        <v>649</v>
      </c>
      <c r="F229" t="s">
        <v>698</v>
      </c>
      <c r="G229">
        <v>1726.15</v>
      </c>
      <c r="H229">
        <v>1332.36</v>
      </c>
      <c r="I229">
        <v>393.79</v>
      </c>
      <c r="J229">
        <v>1</v>
      </c>
      <c r="K229" t="s">
        <v>28</v>
      </c>
      <c r="M229" t="s">
        <v>1519</v>
      </c>
      <c r="O229" t="s">
        <v>1515</v>
      </c>
      <c r="P229" t="s">
        <v>1516</v>
      </c>
      <c r="Q229" t="s">
        <v>799</v>
      </c>
      <c r="R229">
        <v>2024</v>
      </c>
      <c r="S229" t="s">
        <v>914</v>
      </c>
    </row>
    <row r="230" spans="1:19" x14ac:dyDescent="0.15">
      <c r="A230">
        <v>229</v>
      </c>
      <c r="B230" t="s">
        <v>909</v>
      </c>
      <c r="C230" t="s">
        <v>1520</v>
      </c>
      <c r="D230" t="s">
        <v>1521</v>
      </c>
      <c r="E230" t="s">
        <v>646</v>
      </c>
      <c r="F230" t="s">
        <v>840</v>
      </c>
      <c r="G230">
        <v>381.86</v>
      </c>
      <c r="H230">
        <v>218.15</v>
      </c>
      <c r="I230">
        <v>163.71</v>
      </c>
      <c r="J230">
        <v>1</v>
      </c>
      <c r="K230" t="s">
        <v>28</v>
      </c>
      <c r="M230" t="s">
        <v>105</v>
      </c>
      <c r="O230" t="s">
        <v>1515</v>
      </c>
      <c r="P230" t="s">
        <v>1516</v>
      </c>
      <c r="Q230" t="s">
        <v>799</v>
      </c>
      <c r="R230">
        <v>2024</v>
      </c>
      <c r="S230" t="s">
        <v>914</v>
      </c>
    </row>
    <row r="231" spans="1:19" x14ac:dyDescent="0.15">
      <c r="A231">
        <v>230</v>
      </c>
      <c r="B231" t="s">
        <v>909</v>
      </c>
      <c r="C231" t="s">
        <v>1522</v>
      </c>
      <c r="D231" t="s">
        <v>1523</v>
      </c>
      <c r="E231" t="s">
        <v>649</v>
      </c>
      <c r="F231" t="s">
        <v>698</v>
      </c>
      <c r="G231">
        <v>1162.3</v>
      </c>
      <c r="H231">
        <v>960.87</v>
      </c>
      <c r="I231">
        <v>201.43</v>
      </c>
      <c r="J231">
        <v>1</v>
      </c>
      <c r="K231" t="s">
        <v>28</v>
      </c>
      <c r="M231" t="s">
        <v>1524</v>
      </c>
      <c r="O231" t="s">
        <v>1525</v>
      </c>
      <c r="P231" t="s">
        <v>1526</v>
      </c>
      <c r="Q231" t="s">
        <v>819</v>
      </c>
      <c r="R231">
        <v>2024</v>
      </c>
      <c r="S231" t="s">
        <v>914</v>
      </c>
    </row>
    <row r="232" spans="1:19" x14ac:dyDescent="0.15">
      <c r="A232">
        <v>231</v>
      </c>
      <c r="B232" t="s">
        <v>909</v>
      </c>
      <c r="C232" t="s">
        <v>1527</v>
      </c>
      <c r="D232" t="s">
        <v>1528</v>
      </c>
      <c r="E232" t="s">
        <v>630</v>
      </c>
      <c r="F232" t="s">
        <v>714</v>
      </c>
      <c r="G232">
        <v>507</v>
      </c>
      <c r="H232">
        <v>56.52</v>
      </c>
      <c r="I232">
        <v>450.48</v>
      </c>
      <c r="J232">
        <v>1</v>
      </c>
      <c r="K232" t="s">
        <v>28</v>
      </c>
      <c r="M232" t="s">
        <v>1529</v>
      </c>
      <c r="O232" t="s">
        <v>1530</v>
      </c>
      <c r="P232" t="s">
        <v>1531</v>
      </c>
      <c r="Q232" t="s">
        <v>702</v>
      </c>
      <c r="R232">
        <v>2024</v>
      </c>
      <c r="S232" t="s">
        <v>914</v>
      </c>
    </row>
    <row r="233" spans="1:19" x14ac:dyDescent="0.15">
      <c r="A233">
        <v>232</v>
      </c>
      <c r="C233" t="s">
        <v>1532</v>
      </c>
      <c r="D233" t="s">
        <v>1533</v>
      </c>
      <c r="E233" t="s">
        <v>1534</v>
      </c>
      <c r="J233">
        <v>1</v>
      </c>
      <c r="K233" t="s">
        <v>90</v>
      </c>
    </row>
    <row r="234" spans="1:19" x14ac:dyDescent="0.15">
      <c r="A234">
        <v>233</v>
      </c>
      <c r="C234" t="s">
        <v>1532</v>
      </c>
      <c r="D234" t="s">
        <v>1535</v>
      </c>
      <c r="E234" t="s">
        <v>1536</v>
      </c>
      <c r="J234">
        <v>1</v>
      </c>
      <c r="K234" t="s">
        <v>90</v>
      </c>
    </row>
    <row r="235" spans="1:19" x14ac:dyDescent="0.15">
      <c r="A235">
        <v>234</v>
      </c>
      <c r="C235" t="s">
        <v>1532</v>
      </c>
      <c r="D235" t="s">
        <v>1537</v>
      </c>
      <c r="E235" t="s">
        <v>1538</v>
      </c>
      <c r="J235">
        <v>1</v>
      </c>
      <c r="K235" t="s">
        <v>90</v>
      </c>
    </row>
    <row r="236" spans="1:19" x14ac:dyDescent="0.15">
      <c r="A236">
        <v>235</v>
      </c>
      <c r="C236" t="s">
        <v>1532</v>
      </c>
      <c r="D236" t="s">
        <v>1539</v>
      </c>
      <c r="E236" t="s">
        <v>1540</v>
      </c>
      <c r="J236">
        <v>1</v>
      </c>
      <c r="K236" t="s">
        <v>90</v>
      </c>
    </row>
    <row r="237" spans="1:19" x14ac:dyDescent="0.15">
      <c r="A237">
        <v>236</v>
      </c>
      <c r="C237" t="s">
        <v>1532</v>
      </c>
      <c r="D237" t="s">
        <v>1541</v>
      </c>
      <c r="E237" t="s">
        <v>1542</v>
      </c>
      <c r="J237">
        <v>1</v>
      </c>
      <c r="K237" t="s">
        <v>90</v>
      </c>
    </row>
    <row r="238" spans="1:19" x14ac:dyDescent="0.15">
      <c r="A238">
        <v>237</v>
      </c>
      <c r="C238" t="s">
        <v>1532</v>
      </c>
      <c r="D238" t="s">
        <v>1543</v>
      </c>
      <c r="E238" t="s">
        <v>1544</v>
      </c>
      <c r="J238">
        <v>1</v>
      </c>
      <c r="K238" t="s">
        <v>90</v>
      </c>
    </row>
    <row r="239" spans="1:19" x14ac:dyDescent="0.15">
      <c r="A239">
        <v>238</v>
      </c>
      <c r="C239" t="s">
        <v>1532</v>
      </c>
      <c r="D239" t="s">
        <v>1545</v>
      </c>
      <c r="E239" t="s">
        <v>1546</v>
      </c>
      <c r="J239">
        <v>1</v>
      </c>
      <c r="K239" t="s">
        <v>28</v>
      </c>
    </row>
    <row r="240" spans="1:19" x14ac:dyDescent="0.15">
      <c r="G240">
        <f>SUM(G2:G239)</f>
        <v>910186.55</v>
      </c>
      <c r="H240">
        <f>SUM(H2:H239)</f>
        <v>122585.29</v>
      </c>
    </row>
  </sheetData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地市透视表</vt:lpstr>
      <vt:lpstr>汇总</vt:lpstr>
      <vt:lpstr>湖州</vt:lpstr>
      <vt:lpstr>丽水</vt:lpstr>
      <vt:lpstr>金华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admin</cp:lastModifiedBy>
  <dcterms:created xsi:type="dcterms:W3CDTF">2022-11-07T02:30:00Z</dcterms:created>
  <dcterms:modified xsi:type="dcterms:W3CDTF">2024-04-07T07:05:58Z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1F617DDA26804D56BFEFA0D487D8A5BB_13</vt:lpwstr>
  </property>
  <property fmtid="{D5CDD505-2E9C-101B-9397-08002B2CF9AE}" pid="3" name="KSOProductBuildVer">
    <vt:lpwstr>2052-12.1.0.16729</vt:lpwstr>
  </property>
</Properties>
</file>