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80" tabRatio="728"/>
  </bookViews>
  <sheets>
    <sheet name="地市透视表" sheetId="5" r:id="rId1"/>
    <sheet name="汇总" sheetId="2" r:id="rId2"/>
    <sheet name="舟山" sheetId="16" r:id="rId3"/>
    <sheet name="台州" sheetId="17" r:id="rId4"/>
    <sheet name="宁波" sheetId="18" r:id="rId5"/>
  </sheets>
  <definedNames>
    <definedName name="_xlnm._FilterDatabase" localSheetId="0" hidden="1">地市透视表!#REF!</definedName>
    <definedName name="_xlnm._FilterDatabase" localSheetId="1" hidden="1">汇总!#REF!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<sst xmlns="http://schemas.openxmlformats.org/spreadsheetml/2006/main" count="3095" uniqueCount="951">
  <si>
    <t>地市</t>
  </si>
  <si>
    <t>资产条数</t>
  </si>
  <si>
    <t>资产原值（元）</t>
  </si>
  <si>
    <t>资产净值（元）</t>
  </si>
  <si>
    <t>净值/原值</t>
  </si>
  <si>
    <t>评估价（元）</t>
  </si>
  <si>
    <t>舟山</t>
  </si>
  <si>
    <t>台州</t>
  </si>
  <si>
    <t>宁波</t>
  </si>
  <si>
    <t>合计</t>
  </si>
  <si>
    <t>拍卖批次</t>
  </si>
  <si>
    <t>资产类别名称（大类相同完整度不同的分行填报）</t>
  </si>
  <si>
    <t>对应估值清单的分类描述</t>
  </si>
  <si>
    <t>计量单位</t>
  </si>
  <si>
    <t>资产数量</t>
  </si>
  <si>
    <t>总重量（kg）</t>
  </si>
  <si>
    <t>完整度/出铜（铝）率（%）</t>
  </si>
  <si>
    <t>最低转让单价（含税）</t>
  </si>
  <si>
    <t>最低转让总价（含税）</t>
  </si>
  <si>
    <t>备注
（主要配件缺失的需要注明）</t>
  </si>
  <si>
    <t>第十四批</t>
  </si>
  <si>
    <t>空调</t>
  </si>
  <si>
    <t>3P空调内外机成套</t>
  </si>
  <si>
    <t>台</t>
  </si>
  <si>
    <t>2P空调内外机成套</t>
  </si>
  <si>
    <t>动环监控</t>
  </si>
  <si>
    <t>个</t>
  </si>
  <si>
    <t>组合式开关电源</t>
  </si>
  <si>
    <t>870×完整度+198</t>
  </si>
  <si>
    <t>嵌入式开关电源</t>
  </si>
  <si>
    <t>其他铁质为主的报废物资</t>
  </si>
  <si>
    <t>2270元/吨</t>
  </si>
  <si>
    <t>防雷网材料</t>
  </si>
  <si>
    <t>防雷模块</t>
  </si>
  <si>
    <t>配电箱</t>
  </si>
  <si>
    <t>配电箱类</t>
  </si>
  <si>
    <t>RRU安装架</t>
  </si>
  <si>
    <t>2匹室内外成套</t>
  </si>
  <si>
    <t>3匹室内外成套</t>
  </si>
  <si>
    <t>变压器</t>
  </si>
  <si>
    <t>12610元/吨</t>
  </si>
  <si>
    <t>5台都是S9-20/10</t>
  </si>
  <si>
    <t>传感器</t>
  </si>
  <si>
    <t>电池线</t>
  </si>
  <si>
    <t>铜缆</t>
  </si>
  <si>
    <t>米</t>
  </si>
  <si>
    <t>63530元/吨×出铜率</t>
  </si>
  <si>
    <t>电力电缆</t>
  </si>
  <si>
    <t>动环监控设备</t>
  </si>
  <si>
    <t>供电计量设备</t>
  </si>
  <si>
    <t>光缆</t>
  </si>
  <si>
    <t>皮长公里</t>
  </si>
  <si>
    <t>540元/吨</t>
  </si>
  <si>
    <t>汇流条</t>
  </si>
  <si>
    <t>铜材</t>
  </si>
  <si>
    <t>条</t>
  </si>
  <si>
    <t>机柜空调</t>
  </si>
  <si>
    <t>9580元/吨</t>
  </si>
  <si>
    <t>交流配电箱</t>
  </si>
  <si>
    <t>门锁</t>
  </si>
  <si>
    <t>模块</t>
  </si>
  <si>
    <t>铜牌</t>
  </si>
  <si>
    <t>油机切换箱</t>
  </si>
  <si>
    <t>走线架</t>
  </si>
  <si>
    <t>其他各类铁质为主的报废物资</t>
  </si>
  <si>
    <t>组合开关电源</t>
  </si>
  <si>
    <t>架</t>
  </si>
  <si>
    <t>2P空调</t>
  </si>
  <si>
    <t>无铜管</t>
  </si>
  <si>
    <t>3P空调</t>
  </si>
  <si>
    <t>一体化机柜（风扇型）</t>
  </si>
  <si>
    <t>无配件</t>
  </si>
  <si>
    <t>套</t>
  </si>
  <si>
    <t>供电计量设备（电表）</t>
  </si>
  <si>
    <t>电表箱</t>
  </si>
  <si>
    <t>油机转换箱</t>
  </si>
  <si>
    <t>低压避雷设施</t>
  </si>
  <si>
    <t>面</t>
  </si>
  <si>
    <t>断路器</t>
  </si>
  <si>
    <t>霍尔传感器</t>
  </si>
  <si>
    <t>空调控制器</t>
  </si>
  <si>
    <t>浪涌抑制器</t>
  </si>
  <si>
    <t>直流远供</t>
  </si>
  <si>
    <t>序号</t>
  </si>
  <si>
    <t>报废批复文号</t>
  </si>
  <si>
    <t>资产编号</t>
  </si>
  <si>
    <t>资产名称</t>
  </si>
  <si>
    <t>资产类别名称</t>
  </si>
  <si>
    <t>资产原值
（元，不含税）</t>
  </si>
  <si>
    <t>资产净值
（元，不含税）</t>
  </si>
  <si>
    <t>累计折旧</t>
  </si>
  <si>
    <t>计量单位
（个/吨/米等）</t>
  </si>
  <si>
    <t>单节电池电压（2V/12V）</t>
  </si>
  <si>
    <t>规格型号</t>
  </si>
  <si>
    <t>生产厂家</t>
  </si>
  <si>
    <t>站点名称</t>
  </si>
  <si>
    <t>站点编码</t>
  </si>
  <si>
    <t>总经理办公会纪要〔2024〕第 17 期</t>
  </si>
  <si>
    <t>330900312202</t>
  </si>
  <si>
    <t>动力及环境监控单元</t>
  </si>
  <si>
    <t>普陀永跃船厂拉远站</t>
  </si>
  <si>
    <t>330903908000000702</t>
  </si>
  <si>
    <t>330900301080</t>
  </si>
  <si>
    <t>开关电源</t>
  </si>
  <si>
    <t>嵌入式</t>
  </si>
  <si>
    <t>嵊泗青沙石子岙安养院站</t>
  </si>
  <si>
    <t>330922908000000191</t>
  </si>
  <si>
    <t>330900301284</t>
  </si>
  <si>
    <t>组合式</t>
  </si>
  <si>
    <t>嵊泗马迹山-2</t>
  </si>
  <si>
    <t>330922908000000008</t>
  </si>
  <si>
    <t>330900109335</t>
  </si>
  <si>
    <t>2P壁挂</t>
  </si>
  <si>
    <t>定海工人文化宫</t>
  </si>
  <si>
    <t>330902908000000725</t>
  </si>
  <si>
    <t>330900101975</t>
  </si>
  <si>
    <t>基站空调柜式</t>
  </si>
  <si>
    <t>3P柜式</t>
  </si>
  <si>
    <t>舟山临城航海学院</t>
  </si>
  <si>
    <t>330902908000000215</t>
  </si>
  <si>
    <t>330900105233</t>
  </si>
  <si>
    <t>基站专用空调</t>
  </si>
  <si>
    <t>舟山金塘牛皮岭</t>
  </si>
  <si>
    <t>330902908000000133</t>
  </si>
  <si>
    <t>330900324509</t>
  </si>
  <si>
    <t>干览炮台山</t>
  </si>
  <si>
    <t>33090200000121</t>
  </si>
  <si>
    <t>330900311660</t>
  </si>
  <si>
    <t>高兴新室外型</t>
  </si>
  <si>
    <t>舟山临城中央花城21幢电梯机房拉远</t>
  </si>
  <si>
    <t>330902908000000245</t>
  </si>
  <si>
    <t>330900105159</t>
  </si>
  <si>
    <t>岱山秀山长坑</t>
  </si>
  <si>
    <t>330921908000000380</t>
  </si>
  <si>
    <t>330900301028</t>
  </si>
  <si>
    <t>普陀苦竹湾</t>
  </si>
  <si>
    <t>330903908000000599</t>
  </si>
  <si>
    <t>330900308700</t>
  </si>
  <si>
    <t>岱山岱西盈洲船厂</t>
  </si>
  <si>
    <t>330921500000000001</t>
  </si>
  <si>
    <t>330900314007</t>
  </si>
  <si>
    <t>岱山海月名都（岱山太阳城拉远）资源点</t>
  </si>
  <si>
    <t>330921908000000342</t>
  </si>
  <si>
    <t>330900304002</t>
  </si>
  <si>
    <t>嵊泗枸杞华利冷冻厂站</t>
  </si>
  <si>
    <t>330922908000000218</t>
  </si>
  <si>
    <t>330900304024</t>
  </si>
  <si>
    <t>舟山定海临城集散中心SFNRD延伸</t>
  </si>
  <si>
    <t>330902040010001707</t>
  </si>
  <si>
    <t>330900304225</t>
  </si>
  <si>
    <t>舟山塔山招待所</t>
  </si>
  <si>
    <t>330902908000000443</t>
  </si>
  <si>
    <t>330900308130</t>
  </si>
  <si>
    <t>舟山马目蟹浜湾</t>
  </si>
  <si>
    <t>330902500010001803</t>
  </si>
  <si>
    <t>330900308865</t>
  </si>
  <si>
    <t>舟山大猫</t>
  </si>
  <si>
    <t>330902908000000832</t>
  </si>
  <si>
    <t>330900308898</t>
  </si>
  <si>
    <t>330900309569</t>
  </si>
  <si>
    <t>嵊泗海水淡化厂站</t>
  </si>
  <si>
    <t>330922908000000230</t>
  </si>
  <si>
    <t>330900302590</t>
  </si>
  <si>
    <t>桃花白雀寺基站</t>
  </si>
  <si>
    <t>33090301000172</t>
  </si>
  <si>
    <t>330900302923</t>
  </si>
  <si>
    <t>普陀山合兴站</t>
  </si>
  <si>
    <t>330903908000000107</t>
  </si>
  <si>
    <t>330900304900</t>
  </si>
  <si>
    <t>普陀展茅雷火地</t>
  </si>
  <si>
    <t>330903908000000886</t>
  </si>
  <si>
    <t>330900306822</t>
  </si>
  <si>
    <t>普陀朱家尖棉增安置房（吉祥如苑）</t>
  </si>
  <si>
    <t>330903040010001606</t>
  </si>
  <si>
    <t>330900308085</t>
  </si>
  <si>
    <t>普陀普陀山长山站</t>
  </si>
  <si>
    <t>330903908000000131</t>
  </si>
  <si>
    <t>330900309366</t>
  </si>
  <si>
    <t>普陀印象普陀办公楼拉远站</t>
  </si>
  <si>
    <t>330903908000000759</t>
  </si>
  <si>
    <t>330900312246</t>
  </si>
  <si>
    <t>330900313233</t>
  </si>
  <si>
    <t>普陀区东港山海大观二期NR</t>
  </si>
  <si>
    <t>330903500010001514</t>
  </si>
  <si>
    <t>330900314132</t>
  </si>
  <si>
    <t>普陀朱家尖牛角湾</t>
  </si>
  <si>
    <t>33090300000130</t>
  </si>
  <si>
    <t>330900316049</t>
  </si>
  <si>
    <t>普陀六横梅峙村</t>
  </si>
  <si>
    <t>33090300000027</t>
  </si>
  <si>
    <t>330900111065</t>
  </si>
  <si>
    <t>ILP48-3</t>
  </si>
  <si>
    <t>嵊泗菜圃社区</t>
  </si>
  <si>
    <t>330922908000000082</t>
  </si>
  <si>
    <t>330900110816</t>
  </si>
  <si>
    <t>330900111062</t>
  </si>
  <si>
    <t>330900111063</t>
  </si>
  <si>
    <t>DTSD71</t>
  </si>
  <si>
    <t>330900306445</t>
  </si>
  <si>
    <t>机房配套扩容资产</t>
  </si>
  <si>
    <t>RRU安装架室内RRU安装架</t>
  </si>
  <si>
    <t>330900311455</t>
  </si>
  <si>
    <t>地面塔扩容资产</t>
  </si>
  <si>
    <t>座</t>
  </si>
  <si>
    <t>资产来源</t>
  </si>
  <si>
    <t>2024年台州公司第九次党委会会议纪要</t>
  </si>
  <si>
    <t>331000169252</t>
  </si>
  <si>
    <t>工程转入</t>
  </si>
  <si>
    <t>普通空调柜式</t>
  </si>
  <si>
    <t>/</t>
  </si>
  <si>
    <t>(北京融和创)-基站舒适空调3匹（柜式）（三相）-整机（单冷）</t>
  </si>
  <si>
    <t>三门高枧吴岙北</t>
  </si>
  <si>
    <t>331022500000000065</t>
  </si>
  <si>
    <t>2024年台州公司第二次党委会会议纪要</t>
  </si>
  <si>
    <t>331000121845</t>
  </si>
  <si>
    <t>存量收购</t>
  </si>
  <si>
    <t>专用空调</t>
  </si>
  <si>
    <t>2P</t>
  </si>
  <si>
    <t>天台赤城路3</t>
  </si>
  <si>
    <t>331023908000000318</t>
  </si>
  <si>
    <t>331000110960</t>
  </si>
  <si>
    <t>3P</t>
  </si>
  <si>
    <t>天台城关秀水山庄</t>
  </si>
  <si>
    <t>331023908000000286</t>
  </si>
  <si>
    <t>331000120617</t>
  </si>
  <si>
    <t>(废旧物资)-空调</t>
  </si>
  <si>
    <t>KF-72LW-JH1SN(R2)</t>
  </si>
  <si>
    <t>天台斗基岩</t>
  </si>
  <si>
    <t>331023908000000180</t>
  </si>
  <si>
    <t>331000120937</t>
  </si>
  <si>
    <t>天台洪三工业区（联通）</t>
  </si>
  <si>
    <t>331023908000000058</t>
  </si>
  <si>
    <t>331000140931</t>
  </si>
  <si>
    <t>通用空调</t>
  </si>
  <si>
    <t>KFR-75L-3RF(柜机)</t>
  </si>
  <si>
    <t>331000120943</t>
  </si>
  <si>
    <t>天台林家山</t>
  </si>
  <si>
    <t>331023908000000229</t>
  </si>
  <si>
    <t>331000120968</t>
  </si>
  <si>
    <t>天台岭后</t>
  </si>
  <si>
    <t>331023908000000071</t>
  </si>
  <si>
    <t>331000122404</t>
  </si>
  <si>
    <t>天台平桥镇赤山</t>
  </si>
  <si>
    <t>331023908000000135</t>
  </si>
  <si>
    <t>331000120970</t>
  </si>
  <si>
    <t>天台石梁岩头肚</t>
  </si>
  <si>
    <t>331023908000000054</t>
  </si>
  <si>
    <t>331000122861</t>
  </si>
  <si>
    <t>KF-75LW-HV8S(5)</t>
  </si>
  <si>
    <t>天台石桥公社</t>
  </si>
  <si>
    <t>331023908000000206</t>
  </si>
  <si>
    <t>331000142588</t>
  </si>
  <si>
    <t>天台石柱洋</t>
  </si>
  <si>
    <t>331023908000000301</t>
  </si>
  <si>
    <t>331000122385</t>
  </si>
  <si>
    <t>天台英科岭</t>
  </si>
  <si>
    <t>331023908000000348</t>
  </si>
  <si>
    <t>331000171714</t>
  </si>
  <si>
    <t>普通空调壁挂</t>
  </si>
  <si>
    <t>临海城关台州府路</t>
  </si>
  <si>
    <t>33108201000283</t>
  </si>
  <si>
    <t>2024年台州公司第四次党委会会议纪要</t>
  </si>
  <si>
    <t>331000120792</t>
  </si>
  <si>
    <t>临海杜歧</t>
  </si>
  <si>
    <t>331082908000000869</t>
  </si>
  <si>
    <t>331000171790</t>
  </si>
  <si>
    <t>临海杜桥永江家具</t>
  </si>
  <si>
    <t>33108201000264</t>
  </si>
  <si>
    <t>331000120316</t>
  </si>
  <si>
    <t>临海鑫马汽配</t>
  </si>
  <si>
    <t>331082908001900203</t>
  </si>
  <si>
    <t>331000183555</t>
  </si>
  <si>
    <t>3P单冷三相整机</t>
  </si>
  <si>
    <t>临海仰天坪</t>
  </si>
  <si>
    <t>331082908000001039</t>
  </si>
  <si>
    <t>331000187331</t>
  </si>
  <si>
    <t>黄岩开发区雄兴天益</t>
  </si>
  <si>
    <t>331003908000000269</t>
  </si>
  <si>
    <t>331000121449</t>
  </si>
  <si>
    <t>7.5KW</t>
  </si>
  <si>
    <t>台州黄岩水闸头</t>
  </si>
  <si>
    <t>331003908000000654</t>
  </si>
  <si>
    <t>331000142331</t>
  </si>
  <si>
    <t>温岭白岩下</t>
  </si>
  <si>
    <t>331081908000000489</t>
  </si>
  <si>
    <t>331000121850</t>
  </si>
  <si>
    <t>温岭城西小学-2</t>
  </si>
  <si>
    <t>331081908000000273</t>
  </si>
  <si>
    <t>331000150774</t>
  </si>
  <si>
    <t>温岭大溪滥田湖</t>
  </si>
  <si>
    <t>331081908000000160</t>
  </si>
  <si>
    <t>331000110644</t>
  </si>
  <si>
    <t>温岭大溪塔岙南</t>
  </si>
  <si>
    <t>331081908000001432</t>
  </si>
  <si>
    <t>331000121363</t>
  </si>
  <si>
    <t>分体一对一空调</t>
  </si>
  <si>
    <t>LF75WG-LFC75WG</t>
  </si>
  <si>
    <t>温岭电信伍佰屿</t>
  </si>
  <si>
    <t>331081908001900611</t>
  </si>
  <si>
    <t>331000141622</t>
  </si>
  <si>
    <t>温岭横山沙头</t>
  </si>
  <si>
    <t>331081908000000250</t>
  </si>
  <si>
    <t>331000141340</t>
  </si>
  <si>
    <t>温岭横溪</t>
  </si>
  <si>
    <t>331081908000000468</t>
  </si>
  <si>
    <t>331000120940</t>
  </si>
  <si>
    <t>温岭敬业中学西</t>
  </si>
  <si>
    <t>331081908000001148</t>
  </si>
  <si>
    <t>331000122580</t>
  </si>
  <si>
    <t>温岭木耳村</t>
  </si>
  <si>
    <t>331081908000000101</t>
  </si>
  <si>
    <t>331000122587</t>
  </si>
  <si>
    <t>温岭阮岙</t>
  </si>
  <si>
    <t>331081908000000494</t>
  </si>
  <si>
    <t>331000141158</t>
  </si>
  <si>
    <t>温岭松门镇上马</t>
  </si>
  <si>
    <t>331081908000000407</t>
  </si>
  <si>
    <t>331000142431</t>
  </si>
  <si>
    <t>分体空调</t>
  </si>
  <si>
    <t>PS-3JAKT-S（7.5KW）</t>
  </si>
  <si>
    <t>温岭温峤金岩村-2</t>
  </si>
  <si>
    <t>331081908000001214</t>
  </si>
  <si>
    <t>331000121938</t>
  </si>
  <si>
    <t>温岭物资大楼</t>
  </si>
  <si>
    <t>331081908000000129</t>
  </si>
  <si>
    <t>331000121939</t>
  </si>
  <si>
    <t>331000119886</t>
  </si>
  <si>
    <t>温岭下王</t>
  </si>
  <si>
    <t>331081908000000172</t>
  </si>
  <si>
    <t>331000122160</t>
  </si>
  <si>
    <t>温岭新河南鉴北</t>
  </si>
  <si>
    <t>331081908000000045</t>
  </si>
  <si>
    <t>331000186198</t>
  </si>
  <si>
    <t>温岭泽国联树</t>
  </si>
  <si>
    <t>331081908000000912</t>
  </si>
  <si>
    <t>331000218288</t>
  </si>
  <si>
    <t>温岭中马</t>
  </si>
  <si>
    <t>331081908000000438</t>
  </si>
  <si>
    <t>331000233215</t>
  </si>
  <si>
    <t>通信与位置服务模块通信与位置服务模块（全网通版）</t>
  </si>
  <si>
    <t>黄岩院桥快又美工艺厂</t>
  </si>
  <si>
    <t>331003908000000302</t>
  </si>
  <si>
    <t>331000117058</t>
  </si>
  <si>
    <t>63A</t>
  </si>
  <si>
    <t>黄岩宁溪娄岙</t>
  </si>
  <si>
    <t>331003908000000108</t>
  </si>
  <si>
    <t>331000204823</t>
  </si>
  <si>
    <t>电源扩容资产</t>
  </si>
  <si>
    <t>331000232881</t>
  </si>
  <si>
    <t>临海浙江贸易学校-2</t>
  </si>
  <si>
    <t>331082908000000547</t>
  </si>
  <si>
    <t>331000123017</t>
  </si>
  <si>
    <t>临海上枫林</t>
  </si>
  <si>
    <t>331082908000001178</t>
  </si>
  <si>
    <t>331000122415</t>
  </si>
  <si>
    <t>临海新时代中学TD</t>
  </si>
  <si>
    <t>331082908000001100</t>
  </si>
  <si>
    <t>331000110248</t>
  </si>
  <si>
    <t>临海杨树孔</t>
  </si>
  <si>
    <t>331082908000000786</t>
  </si>
  <si>
    <t>331000196914</t>
  </si>
  <si>
    <t>临海杜桥洋平</t>
  </si>
  <si>
    <t>331082908000000471</t>
  </si>
  <si>
    <t>331000110246</t>
  </si>
  <si>
    <t>临海分水岭</t>
  </si>
  <si>
    <t>331082908000000973</t>
  </si>
  <si>
    <t>331000141597</t>
  </si>
  <si>
    <t>SPW-V253DHL5</t>
  </si>
  <si>
    <t>临海岭西</t>
  </si>
  <si>
    <t>331082908000001324</t>
  </si>
  <si>
    <t>331000123236</t>
  </si>
  <si>
    <t>临海潘山周</t>
  </si>
  <si>
    <t>331082908000000935</t>
  </si>
  <si>
    <t>331000138648</t>
  </si>
  <si>
    <t>NXK1</t>
  </si>
  <si>
    <t>临海白水洋卫生院</t>
  </si>
  <si>
    <t>331082908000000521</t>
  </si>
  <si>
    <t>331000127925</t>
  </si>
  <si>
    <t>临海白水洋西村</t>
  </si>
  <si>
    <t>331082908000000476</t>
  </si>
  <si>
    <t>331000106773</t>
  </si>
  <si>
    <t>G3</t>
  </si>
  <si>
    <t>临海黄坦上宅</t>
  </si>
  <si>
    <t>331082908000000459</t>
  </si>
  <si>
    <t>331000151718</t>
  </si>
  <si>
    <t>JFF1</t>
  </si>
  <si>
    <t>临海江南峰山头-3</t>
  </si>
  <si>
    <t>331082908000000122</t>
  </si>
  <si>
    <t>331000151719</t>
  </si>
  <si>
    <t>NXM2</t>
  </si>
  <si>
    <t>临海括苍陈应新村</t>
  </si>
  <si>
    <t>331082908000000165</t>
  </si>
  <si>
    <t>331000104514</t>
  </si>
  <si>
    <t>临海括苍山上-2</t>
  </si>
  <si>
    <t>331082908000000467</t>
  </si>
  <si>
    <t>331000104123</t>
  </si>
  <si>
    <t>临海连盘珊瑚岩</t>
  </si>
  <si>
    <t>331082908000000099</t>
  </si>
  <si>
    <t>331000138576</t>
  </si>
  <si>
    <t>临海上盘达道</t>
  </si>
  <si>
    <t>331082908000000558</t>
  </si>
  <si>
    <t>331000127274</t>
  </si>
  <si>
    <t>临海上盘下盘村</t>
  </si>
  <si>
    <t>331082908000000431</t>
  </si>
  <si>
    <t>331000127841</t>
  </si>
  <si>
    <t>G2</t>
  </si>
  <si>
    <t>临海台州大厦-2</t>
  </si>
  <si>
    <t>331082908000000437</t>
  </si>
  <si>
    <t>331000123624</t>
  </si>
  <si>
    <t>临海桃渚天德闸粮站-2</t>
  </si>
  <si>
    <t>331082908000000441</t>
  </si>
  <si>
    <t>331000104196</t>
  </si>
  <si>
    <t>临海下桥新村-2</t>
  </si>
  <si>
    <t>331082908000000125</t>
  </si>
  <si>
    <t>331000126485</t>
  </si>
  <si>
    <t>临海汛桥蒋山</t>
  </si>
  <si>
    <t>331082908000000445</t>
  </si>
  <si>
    <t>331000150019</t>
  </si>
  <si>
    <t>JXF3</t>
  </si>
  <si>
    <t>临海汛桥蒋山路-2</t>
  </si>
  <si>
    <t>331082908000000217</t>
  </si>
  <si>
    <t>331000137901</t>
  </si>
  <si>
    <t>临海沿江杜岐-2</t>
  </si>
  <si>
    <t>331082908000000448</t>
  </si>
  <si>
    <t>331000124233</t>
  </si>
  <si>
    <t>ZBX5-24</t>
  </si>
  <si>
    <t>临海沿江水洋村</t>
  </si>
  <si>
    <t>331082908000000450</t>
  </si>
  <si>
    <t>331000143463</t>
  </si>
  <si>
    <t>NXK2</t>
  </si>
  <si>
    <t>临海永丰八叠村-2</t>
  </si>
  <si>
    <t>331082908000000161</t>
  </si>
  <si>
    <t>331000106993</t>
  </si>
  <si>
    <t>临海永丰白毛村</t>
  </si>
  <si>
    <t>331082908000000549</t>
  </si>
  <si>
    <t>331000151370</t>
  </si>
  <si>
    <t>临海永丰百步村</t>
  </si>
  <si>
    <t>331082908000000550</t>
  </si>
  <si>
    <t>331000135735</t>
  </si>
  <si>
    <t>临海永丰下塘园村</t>
  </si>
  <si>
    <t>331082908000000225</t>
  </si>
  <si>
    <t>331000123752</t>
  </si>
  <si>
    <t>临海永丰沿岸-2</t>
  </si>
  <si>
    <t>331082908000000552</t>
  </si>
  <si>
    <t>331000135753</t>
  </si>
  <si>
    <t>临海张家渡山上-2</t>
  </si>
  <si>
    <t>331082908000000201</t>
  </si>
  <si>
    <t>331000129549</t>
  </si>
  <si>
    <t>331000108284</t>
  </si>
  <si>
    <t>S9-50-20</t>
  </si>
  <si>
    <t>临海邵家渡柏树下-2</t>
  </si>
  <si>
    <t>331082908000000138</t>
  </si>
  <si>
    <t>331000108277</t>
  </si>
  <si>
    <t>临海小芝乌岩-2</t>
  </si>
  <si>
    <t>331082908000000169</t>
  </si>
  <si>
    <t>331000127227</t>
  </si>
  <si>
    <t>20KVA</t>
  </si>
  <si>
    <t>331000129913</t>
  </si>
  <si>
    <t>S7-20-10</t>
  </si>
  <si>
    <t>331000129914</t>
  </si>
  <si>
    <t>临海永丰桥头村-2</t>
  </si>
  <si>
    <t>331082908000000145</t>
  </si>
  <si>
    <t>331000103980</t>
  </si>
  <si>
    <t>331000143464</t>
  </si>
  <si>
    <t>331000108457</t>
  </si>
  <si>
    <t>331000128529</t>
  </si>
  <si>
    <t>ZBX5-F</t>
  </si>
  <si>
    <t>临海东塍东卢村</t>
  </si>
  <si>
    <t>331082908000000502</t>
  </si>
  <si>
    <t>331000136699</t>
  </si>
  <si>
    <t>331000136297</t>
  </si>
  <si>
    <t>临海永丰潘岙</t>
  </si>
  <si>
    <t>331082908000000405</t>
  </si>
  <si>
    <t>331000129654</t>
  </si>
  <si>
    <t>临海涌泉岩园-2</t>
  </si>
  <si>
    <t>331082908000000545</t>
  </si>
  <si>
    <t>331000108367</t>
  </si>
  <si>
    <t>PS48600-3-2900</t>
  </si>
  <si>
    <t>路桥短途南站</t>
  </si>
  <si>
    <t>331004908000000480</t>
  </si>
  <si>
    <t>331000140302</t>
  </si>
  <si>
    <t>路桥横街马院</t>
  </si>
  <si>
    <t>331004908000000433</t>
  </si>
  <si>
    <t>331000168300</t>
  </si>
  <si>
    <t>路桥下梁军民路</t>
  </si>
  <si>
    <t>33100400000077</t>
  </si>
  <si>
    <t>331000119446</t>
  </si>
  <si>
    <t>48V-400A(50A模块）-150</t>
  </si>
  <si>
    <t>路桥新桥金大田村</t>
  </si>
  <si>
    <t>331004908000000613</t>
  </si>
  <si>
    <t>331000118432</t>
  </si>
  <si>
    <t>48V-400A(50A模块)-250</t>
  </si>
  <si>
    <t>台州路桥富仕广场</t>
  </si>
  <si>
    <t>331004908000000227</t>
  </si>
  <si>
    <t>331000118404</t>
  </si>
  <si>
    <t>48V-600A(50A模块)-100</t>
  </si>
  <si>
    <t>台州路桥冠誉</t>
  </si>
  <si>
    <t>331004908000000008</t>
  </si>
  <si>
    <t>331000134598</t>
  </si>
  <si>
    <t>48V-400A(50A模块)-100</t>
  </si>
  <si>
    <t>台州路桥金清横河东1800</t>
  </si>
  <si>
    <t>331004908000000012</t>
  </si>
  <si>
    <t>331000109700</t>
  </si>
  <si>
    <t>天台白鹤岭根村</t>
  </si>
  <si>
    <t>331023908000000437</t>
  </si>
  <si>
    <t>331000119514</t>
  </si>
  <si>
    <t>48V-450A(50A模块)-200</t>
  </si>
  <si>
    <t>天台苍山中学</t>
  </si>
  <si>
    <t>331023908000000352</t>
  </si>
  <si>
    <t>331000146014</t>
  </si>
  <si>
    <t>48V-300A(50A模块)-150</t>
  </si>
  <si>
    <t>天台城关下松门</t>
  </si>
  <si>
    <t>331023908000000659</t>
  </si>
  <si>
    <t>331000115848</t>
  </si>
  <si>
    <t>HD4850</t>
  </si>
  <si>
    <t>天台电力大厦</t>
  </si>
  <si>
    <t>331023908000000717</t>
  </si>
  <si>
    <t>331000140400</t>
  </si>
  <si>
    <t>DUM94-48-50</t>
  </si>
  <si>
    <t>天台电信老大楼-2</t>
  </si>
  <si>
    <t>331023700000103349</t>
  </si>
  <si>
    <t>331000103576</t>
  </si>
  <si>
    <t>48V-300A(50A模块)-200</t>
  </si>
  <si>
    <t>天台平桥三</t>
  </si>
  <si>
    <t>331023908000000017</t>
  </si>
  <si>
    <t>331000150097</t>
  </si>
  <si>
    <t>48V-300A(50A模块)-100</t>
  </si>
  <si>
    <t>天台前程</t>
  </si>
  <si>
    <t>331023908000000264</t>
  </si>
  <si>
    <t>331000117777</t>
  </si>
  <si>
    <t>天台琼台村</t>
  </si>
  <si>
    <t>331023908000000172</t>
  </si>
  <si>
    <t>331000134354</t>
  </si>
  <si>
    <t>天台三王岭</t>
  </si>
  <si>
    <t>331023908000000161</t>
  </si>
  <si>
    <t>331000168810</t>
  </si>
  <si>
    <t>（自购）中达开关电源48V600A</t>
  </si>
  <si>
    <t>天台石梁黄龙水库-2</t>
  </si>
  <si>
    <t>331023908000000444</t>
  </si>
  <si>
    <t>331000108067</t>
  </si>
  <si>
    <t>48V-400A(50A模块)-150</t>
  </si>
  <si>
    <t>天台桐柏琼台</t>
  </si>
  <si>
    <t>331023908000000656</t>
  </si>
  <si>
    <t>331000117778</t>
  </si>
  <si>
    <t>天台西王村</t>
  </si>
  <si>
    <t>331023908000000152</t>
  </si>
  <si>
    <t>331000116931</t>
  </si>
  <si>
    <t>48V-600A(50A模块)-150</t>
  </si>
  <si>
    <t>天台溪林春天小区</t>
  </si>
  <si>
    <t>331023908001900100</t>
  </si>
  <si>
    <t>331000103344</t>
  </si>
  <si>
    <t>天台岩下方</t>
  </si>
  <si>
    <t>331023908000000188</t>
  </si>
  <si>
    <t>331000102447</t>
  </si>
  <si>
    <t>PS48600-3B-2900</t>
  </si>
  <si>
    <t>温岭明珠宾馆</t>
  </si>
  <si>
    <t>331081908000000723</t>
  </si>
  <si>
    <t>331000163925</t>
  </si>
  <si>
    <t>落地式开关电源-48V/600A方案B</t>
  </si>
  <si>
    <t>温岭沙角二</t>
  </si>
  <si>
    <t>33108100000041</t>
  </si>
  <si>
    <t>331000107907</t>
  </si>
  <si>
    <t>PS48400-2D-50</t>
  </si>
  <si>
    <t>温岭泽国信和宇-2</t>
  </si>
  <si>
    <t>331081908000000922</t>
  </si>
  <si>
    <t>331000147568</t>
  </si>
  <si>
    <t>温岭凤凰山</t>
  </si>
  <si>
    <t>331081908000000265</t>
  </si>
  <si>
    <t>331000150124</t>
  </si>
  <si>
    <t>温岭五里泾工业区</t>
  </si>
  <si>
    <t>331081908000000201</t>
  </si>
  <si>
    <t>331000102683</t>
  </si>
  <si>
    <t>温岭钱江公寓</t>
  </si>
  <si>
    <t>331081908000000338</t>
  </si>
  <si>
    <t>331000134588</t>
  </si>
  <si>
    <t>温岭下呈</t>
  </si>
  <si>
    <t>331081908000000476</t>
  </si>
  <si>
    <t>331000146175</t>
  </si>
  <si>
    <t>温岭新河后丁一路</t>
  </si>
  <si>
    <t>331081908000000141</t>
  </si>
  <si>
    <t>331000150188</t>
  </si>
  <si>
    <t>温岭牧南</t>
  </si>
  <si>
    <t>331081908000001379</t>
  </si>
  <si>
    <t>331000109261</t>
  </si>
  <si>
    <t>ES3000</t>
  </si>
  <si>
    <t>温岭人民医院-2</t>
  </si>
  <si>
    <t>331081908000000872</t>
  </si>
  <si>
    <t>331000226785</t>
  </si>
  <si>
    <t>48V/600A高效系统(50A高效模块)150A</t>
  </si>
  <si>
    <t>温岭松门南港村</t>
  </si>
  <si>
    <t>331081908000000651</t>
  </si>
  <si>
    <t>331000115158</t>
  </si>
  <si>
    <t>温岭温峤楼旗村（联通）</t>
  </si>
  <si>
    <t>331081908000000624</t>
  </si>
  <si>
    <t>331000117553</t>
  </si>
  <si>
    <t>温岭泽国三王村</t>
  </si>
  <si>
    <t>331081908000001023</t>
  </si>
  <si>
    <t>331000154747</t>
  </si>
  <si>
    <t>无</t>
  </si>
  <si>
    <t>温岭双门石窟</t>
  </si>
  <si>
    <t>331081700000005461</t>
  </si>
  <si>
    <t>331000135134</t>
  </si>
  <si>
    <t>温岭北门</t>
  </si>
  <si>
    <t>331081908000000049</t>
  </si>
  <si>
    <t>331000115716</t>
  </si>
  <si>
    <t>温岭石粘2</t>
  </si>
  <si>
    <t>331081908000000287</t>
  </si>
  <si>
    <t>331000104071</t>
  </si>
  <si>
    <t>MCS3000H</t>
  </si>
  <si>
    <t>温岭泽国樟皇村部-2</t>
  </si>
  <si>
    <t>331081908000000924</t>
  </si>
  <si>
    <t>331000159421</t>
  </si>
  <si>
    <t>温岭小南门362弄80号附近</t>
  </si>
  <si>
    <t>331081500000000002</t>
  </si>
  <si>
    <t>盘盈</t>
  </si>
  <si>
    <t>无*机柜空调1300W+2300W**仙居安富山庄*331024500000000066**盘盈**废旧</t>
  </si>
  <si>
    <t>仙居安富山庄</t>
  </si>
  <si>
    <t>331024500000000066</t>
  </si>
  <si>
    <t>无*机柜空调AC1500**黄岩新前北院大道传奇模具-1*331003500000000037**盘盈**废旧</t>
  </si>
  <si>
    <t>黄岩新前北院大道传奇模具-1</t>
  </si>
  <si>
    <t>331003500000000037</t>
  </si>
  <si>
    <t>无*机柜空调AC1500**黄岩新前模具小镇北*331003500000001531**盘盈**废旧</t>
  </si>
  <si>
    <t>黄岩新前模具小镇北</t>
  </si>
  <si>
    <t>331003500000001531</t>
  </si>
  <si>
    <t>无*机柜空调AC1500**黄岩新前孙家岙西*331003500010001618**盘盈**废旧</t>
  </si>
  <si>
    <t>黄岩新前孙家岙西</t>
  </si>
  <si>
    <t>331003500010001618</t>
  </si>
  <si>
    <t>无*机柜空调HWJGKT20P1C134**台州黄岩大环家园室内分布*331003908001900054**盘盈**废旧</t>
  </si>
  <si>
    <t>台州黄岩大环家园室内分布</t>
  </si>
  <si>
    <t>331003908001900054</t>
  </si>
  <si>
    <t>无*机柜空调PC1500H-1**黄岩新前孙家岙西*331003500010001618**盘盈**废旧</t>
  </si>
  <si>
    <t>无*机柜空调**临海岭景*331082908000000845**盘盈**废旧</t>
  </si>
  <si>
    <t>临海岭景</t>
  </si>
  <si>
    <t>331082908000000845</t>
  </si>
  <si>
    <t>无*机柜空调**临海望江楼搬迁*331082500000001195**盘盈**废旧</t>
  </si>
  <si>
    <t>临海望江楼搬迁</t>
  </si>
  <si>
    <t>331082500000001195</t>
  </si>
  <si>
    <t>无*机柜空调**玉环楚门新医院*331021500000001580**盘盈**废旧</t>
  </si>
  <si>
    <t>玉环楚门新医院</t>
  </si>
  <si>
    <t>331021500000001580</t>
  </si>
  <si>
    <t>无*机柜空调**玉环龙溪*331021908001900352**盘盈**废旧</t>
  </si>
  <si>
    <t>玉环龙溪</t>
  </si>
  <si>
    <t>331021908001900352</t>
  </si>
  <si>
    <t>无*机柜空调**玉环龙溪乡政府*331021500010001645**盘盈**废旧</t>
  </si>
  <si>
    <t>玉环龙溪乡政府</t>
  </si>
  <si>
    <t>331021500010001645</t>
  </si>
  <si>
    <t>无*机柜空调**玉环青马二*331021908000000467**盘盈**废旧</t>
  </si>
  <si>
    <t>玉环青马二</t>
  </si>
  <si>
    <t>331021908000000467</t>
  </si>
  <si>
    <t>无*机柜空调**玉环锐利公司搬迁-1*331021500000001514**盘盈**废旧</t>
  </si>
  <si>
    <t>玉环锐利公司搬迁-1</t>
  </si>
  <si>
    <t>331021500000001514</t>
  </si>
  <si>
    <t>无*1x35方红（3米）**温岭新河中学*331081908000000316**331000247014**废旧</t>
  </si>
  <si>
    <t>电缆线</t>
  </si>
  <si>
    <t>温岭新河中学</t>
  </si>
  <si>
    <t>331081908000000316</t>
  </si>
  <si>
    <t>无*油机切换箱**天台王村*331023908000000224**无**废旧</t>
  </si>
  <si>
    <t>天台王村</t>
  </si>
  <si>
    <t>331023908000000224</t>
  </si>
  <si>
    <t>无*交流配电箱**天台王村*331023908000000224**无**废旧</t>
  </si>
  <si>
    <t>无*4x25（4米）**玉环芦浦营业厅*331021908000000704**无**废旧</t>
  </si>
  <si>
    <t>玉环芦浦营业厅</t>
  </si>
  <si>
    <t>331021908000000704</t>
  </si>
  <si>
    <t>无*交流配电箱**玉环芦浦营业厅*331021908000000704**无**废旧</t>
  </si>
  <si>
    <t>无*走线架**玉环芦浦营业厅*331021908000000704**无**废旧</t>
  </si>
  <si>
    <t>无*铜牌**玉环芦浦营业厅*331021908000000704**无**废旧</t>
  </si>
  <si>
    <t>无*汇流条**玉环芦浦营业厅*331021908000000704**无**废旧</t>
  </si>
  <si>
    <t>无*2x2.5（5米）**临海尤溪大左*331082908000000390**无**废旧</t>
  </si>
  <si>
    <t>临海尤溪大左</t>
  </si>
  <si>
    <t>331082908000000390</t>
  </si>
  <si>
    <t>无*走线架**临海尤溪大左*331082908000000390**无**废旧</t>
  </si>
  <si>
    <t>无*4x10（3米）**台州椒江船舶管道公司*331002908000000023**无**废旧</t>
  </si>
  <si>
    <t>台州椒江船舶管道公司</t>
  </si>
  <si>
    <t>331002908000000023</t>
  </si>
  <si>
    <t>无*4x25（4米）**椒江葭芷五化老厂区搬迁*331002500010002064**无**废旧</t>
  </si>
  <si>
    <t>椒江葭芷五化老厂区搬迁</t>
  </si>
  <si>
    <t>331002500010002064</t>
  </si>
  <si>
    <t>无*嵌入式**台州路桥蒋桥*331004908000000110**盘盈**废旧</t>
  </si>
  <si>
    <t>台州路桥蒋桥</t>
  </si>
  <si>
    <t>331004908000000110</t>
  </si>
  <si>
    <t>无*组合式**临海化工区管委会*331082908000000787**盘盈**废旧</t>
  </si>
  <si>
    <t>临海化工区管委会</t>
  </si>
  <si>
    <t>331082908000000787</t>
  </si>
  <si>
    <t>无*组合式**三门上洋路*331022908000000672**盘盈**废旧</t>
  </si>
  <si>
    <t>三门上洋路</t>
  </si>
  <si>
    <t>331022908000000672</t>
  </si>
  <si>
    <t>无*组合式**三门松门*331022908000000369**盘盈**废旧</t>
  </si>
  <si>
    <t>三门松门</t>
  </si>
  <si>
    <t>331022908000000369</t>
  </si>
  <si>
    <t>无*组合式**台州黄岩上洋毛岙*331003908000000626**盘盈**废旧</t>
  </si>
  <si>
    <t>台州黄岩上洋毛岙</t>
  </si>
  <si>
    <t>331003908000000626</t>
  </si>
  <si>
    <t>无***三门泗淋造船厂*331022908000000594**无**废旧</t>
  </si>
  <si>
    <t>三门泗淋造船厂</t>
  </si>
  <si>
    <t>331022908000000594</t>
  </si>
  <si>
    <t>无***玉环中医院三*331021908000000817**无**废旧</t>
  </si>
  <si>
    <t>玉环中医院三</t>
  </si>
  <si>
    <t>331021908000000817</t>
  </si>
  <si>
    <t>无***温岭松门苍山村*331081908000001274**无**废旧</t>
  </si>
  <si>
    <t>温岭松门苍山村</t>
  </si>
  <si>
    <t>331081908000001274</t>
  </si>
  <si>
    <t>无***温岭松门礁山*331081908000001163**无**废旧</t>
  </si>
  <si>
    <t>温岭松门礁山</t>
  </si>
  <si>
    <t>331081908000001163</t>
  </si>
  <si>
    <t>无***玉环鲜迭镶额村*331021908000000008**盘盈**废旧</t>
  </si>
  <si>
    <t>玉环鲜迭镶额村</t>
  </si>
  <si>
    <t>331021908000000008</t>
  </si>
  <si>
    <t>无***仙居城关岭下张-2*331024908000000160**盘盈**废旧</t>
  </si>
  <si>
    <t>仙居城关岭下张-2</t>
  </si>
  <si>
    <t>331024908000000160</t>
  </si>
  <si>
    <t>无***玉环*****废旧</t>
  </si>
  <si>
    <t>动环监控箱</t>
  </si>
  <si>
    <t>玉环</t>
  </si>
  <si>
    <t>SD202404120930000000221</t>
  </si>
  <si>
    <t>工程物资报废</t>
  </si>
  <si>
    <t>1KV以下电力电缆-WDZBN-YJY23-1KV-5*25mm2-铜芯交联聚乙烯绝缘钢带铠装聚烯烃护套低烟无卤阻燃B类耐火电力电缆</t>
  </si>
  <si>
    <t>金泰电缆有限公司</t>
  </si>
  <si>
    <t>中国铁塔浙江分公司台州市分公司2021年杭绍台铁路（隧道）公网覆盖项目台州段新建室分项目</t>
  </si>
  <si>
    <t>21B01ZJTZ0100044</t>
  </si>
  <si>
    <t>2024年第5期总经理办公会议纪要</t>
  </si>
  <si>
    <t>SD202312271736000000289</t>
  </si>
  <si>
    <t>工程废料</t>
  </si>
  <si>
    <t>光缆-GYTA-G.652D型单模-24芯</t>
  </si>
  <si>
    <t>SD202312251630000000129</t>
  </si>
  <si>
    <t>SD202312251101000001009</t>
  </si>
  <si>
    <t>SD202312181655000000462</t>
  </si>
  <si>
    <t>SD202312181648000000290</t>
  </si>
  <si>
    <t>SD202312180925000000112</t>
  </si>
  <si>
    <t>批次</t>
  </si>
  <si>
    <t>资产原值</t>
  </si>
  <si>
    <t>资产净值</t>
  </si>
  <si>
    <t>总经理办公会纪要〔2024〕第 30 期</t>
  </si>
  <si>
    <t>330200353458</t>
  </si>
  <si>
    <t>基站空调壁挂</t>
  </si>
  <si>
    <t>2P单冷单相整机</t>
  </si>
  <si>
    <t>330212500010002581</t>
  </si>
  <si>
    <t>330200134065</t>
  </si>
  <si>
    <t>FVY71DQV2CB</t>
  </si>
  <si>
    <t>宁波大众空调电器有限公司</t>
  </si>
  <si>
    <t>330282908000000658</t>
  </si>
  <si>
    <t>330200327776</t>
  </si>
  <si>
    <t>330205908000000483</t>
  </si>
  <si>
    <t>330200331728</t>
  </si>
  <si>
    <t>3P三相柜式（单冷）</t>
  </si>
  <si>
    <t>北京融和创科技有限公司</t>
  </si>
  <si>
    <t>330200113783</t>
  </si>
  <si>
    <t>其它电源设备-过压保护器</t>
  </si>
  <si>
    <t>JD080K385H4J</t>
  </si>
  <si>
    <t>深圳盾牌</t>
  </si>
  <si>
    <t>330204908000000438</t>
  </si>
  <si>
    <t>330200135893</t>
  </si>
  <si>
    <t>PU65-400</t>
  </si>
  <si>
    <t>科器-苏莱</t>
  </si>
  <si>
    <t>330225908000000625</t>
  </si>
  <si>
    <t>330200145919</t>
  </si>
  <si>
    <t>YD80K385-3+1J</t>
  </si>
  <si>
    <t>330200384318</t>
  </si>
  <si>
    <t>通用配件电表箱250mm*400mm*140mm</t>
  </si>
  <si>
    <t>330200327188</t>
  </si>
  <si>
    <t>主设备室内型成套设备双柜配置模型</t>
  </si>
  <si>
    <t>330204500000000132</t>
  </si>
  <si>
    <t>330200329948</t>
  </si>
  <si>
    <t>主设备室内型成套设备基本配置模型</t>
  </si>
  <si>
    <t>330212500000000386</t>
  </si>
  <si>
    <t>330200333744</t>
  </si>
  <si>
    <t>主设备室外型成套设备</t>
  </si>
  <si>
    <t>330212908000000142</t>
  </si>
  <si>
    <t>330200339134</t>
  </si>
  <si>
    <t>330212500000000420</t>
  </si>
  <si>
    <t>330200348152</t>
  </si>
  <si>
    <t>330212908000000617</t>
  </si>
  <si>
    <t>330200348199</t>
  </si>
  <si>
    <t>主设备室外型成套设备双柜配置模型（不含烟感及红外）</t>
  </si>
  <si>
    <t>330203908000000092</t>
  </si>
  <si>
    <t>330200348417</t>
  </si>
  <si>
    <t>330200348458</t>
  </si>
  <si>
    <t>330212908000000613</t>
  </si>
  <si>
    <t>330200348579</t>
  </si>
  <si>
    <t>330200348850</t>
  </si>
  <si>
    <t>330200352851</t>
  </si>
  <si>
    <t>330203908000000097</t>
  </si>
  <si>
    <t>330200354232</t>
  </si>
  <si>
    <t>330212908000000871</t>
  </si>
  <si>
    <t>330200354315</t>
  </si>
  <si>
    <t>330212500000000239</t>
  </si>
  <si>
    <t>330200354860</t>
  </si>
  <si>
    <t>330282908000001089</t>
  </si>
  <si>
    <t>330200356772</t>
  </si>
  <si>
    <t>330205908000000327</t>
  </si>
  <si>
    <t>330200360853</t>
  </si>
  <si>
    <t>330212500000000265</t>
  </si>
  <si>
    <t>330200362319</t>
  </si>
  <si>
    <t>330212500000000481</t>
  </si>
  <si>
    <t>330200423171</t>
  </si>
  <si>
    <t>通用配件断路器带漏电保护器开关380V/63A(带自动吸合)</t>
  </si>
  <si>
    <t>330200357031</t>
  </si>
  <si>
    <t>330200395085</t>
  </si>
  <si>
    <t>低压智能电表三相四路</t>
  </si>
  <si>
    <t>330281908000001406</t>
  </si>
  <si>
    <t>330200376500</t>
  </si>
  <si>
    <t>电力引入扩容资产</t>
  </si>
  <si>
    <t>霍尔传感器电流型输入50A/输出4-20mA</t>
  </si>
  <si>
    <t>330281908000001147</t>
  </si>
  <si>
    <t>330200376534</t>
  </si>
  <si>
    <t>霍尔传感器电流型输入200A/输出4-20mA</t>
  </si>
  <si>
    <t>330200377485</t>
  </si>
  <si>
    <t>330200385171</t>
  </si>
  <si>
    <t>330200391175</t>
  </si>
  <si>
    <t>霍尔传感器电流型输入100A/输出4-20mA</t>
  </si>
  <si>
    <t>330200363633</t>
  </si>
  <si>
    <t>普通空调基站智能空调控制器</t>
  </si>
  <si>
    <t>330200363839</t>
  </si>
  <si>
    <t>330200376364</t>
  </si>
  <si>
    <t>330200377170</t>
  </si>
  <si>
    <t>330200381148</t>
  </si>
  <si>
    <t>330200404360</t>
  </si>
  <si>
    <t>330204010000000245</t>
  </si>
  <si>
    <t>330200116614</t>
  </si>
  <si>
    <t>过压保护器</t>
  </si>
  <si>
    <t>三相浪涌抑制器_80KA</t>
  </si>
  <si>
    <t>锦天乐</t>
  </si>
  <si>
    <t>330200135892</t>
  </si>
  <si>
    <t>直流配电箱</t>
  </si>
  <si>
    <t>直流配电设备</t>
  </si>
  <si>
    <t>JXF</t>
  </si>
  <si>
    <t>宁波市曙光电器设备制造公司</t>
  </si>
  <si>
    <t>330200137190</t>
  </si>
  <si>
    <t>ZDP-380-63B-0105Y</t>
  </si>
  <si>
    <t>浙江省邮电器材公司</t>
  </si>
  <si>
    <t>330203908000000216</t>
  </si>
  <si>
    <t>330200112895</t>
  </si>
  <si>
    <t>交流配电设备</t>
  </si>
  <si>
    <t>XL-21</t>
  </si>
  <si>
    <t>宁波华通电器集团有限公司</t>
  </si>
  <si>
    <t>330200113779</t>
  </si>
  <si>
    <t>JXF3-1</t>
  </si>
  <si>
    <t>330200116616</t>
  </si>
  <si>
    <t>杭州浙宝电气成套设备有限公司</t>
  </si>
  <si>
    <t>330200145920</t>
  </si>
  <si>
    <t>低压配电设备-交流配电箱</t>
  </si>
  <si>
    <t>ZBX1R-20大</t>
  </si>
  <si>
    <t>浙宝</t>
  </si>
  <si>
    <t>330200147026</t>
  </si>
  <si>
    <t>330200149309</t>
  </si>
  <si>
    <t>DPJ-380V-100A-X-S</t>
  </si>
  <si>
    <t>宁波隆兴电信设备制造有限公司</t>
  </si>
  <si>
    <t>330200305483</t>
  </si>
  <si>
    <t>正泰</t>
  </si>
  <si>
    <t>330212908000000562</t>
  </si>
  <si>
    <t>330200321393</t>
  </si>
  <si>
    <t>(宁波曲成)-配电箱-交流配电箱</t>
  </si>
  <si>
    <t>壁挂式380V/100A 内置100KA SPD（2路输入）</t>
  </si>
  <si>
    <t>宁波曲成电子科技有限公司</t>
  </si>
  <si>
    <t>330200317441</t>
  </si>
  <si>
    <t>嵌入式高频开关电源-48V/300A高效系统(50A高效模块，共用电源系统，三相交流输入)-100A</t>
  </si>
  <si>
    <t>杭州中恒电气股份有限公司</t>
  </si>
  <si>
    <t>330282500000001906</t>
  </si>
  <si>
    <t>330200318036</t>
  </si>
  <si>
    <t>北京动力源科技股份有限公司</t>
  </si>
  <si>
    <t>330200326382</t>
  </si>
  <si>
    <t>(杭州中恒)-开关电源及电源模块-开关电源</t>
  </si>
  <si>
    <t>嵌入式开关电源32A/3P*1（室外标准机柜用）</t>
  </si>
  <si>
    <t>330212500000000046</t>
  </si>
  <si>
    <t>330200331305</t>
  </si>
  <si>
    <t>(中兴)-开关电源及电源模块-开关电源</t>
  </si>
  <si>
    <t>嵌入式开关电源63A/2P*1（室外标准机柜用）</t>
  </si>
  <si>
    <t>中兴通讯股份有限公司</t>
  </si>
  <si>
    <t>330282500000000138</t>
  </si>
  <si>
    <t>330200332209</t>
  </si>
  <si>
    <t>开关电源（整机或机架）</t>
  </si>
  <si>
    <t>330211500000000074</t>
  </si>
  <si>
    <t>330200378462</t>
  </si>
  <si>
    <t>48V/300A高效系统(50A高效模块，共用电源系统，三相交流输入)200A</t>
  </si>
  <si>
    <t>330212500000001863</t>
  </si>
  <si>
    <t>330200338943</t>
  </si>
  <si>
    <t>一体化机柜</t>
  </si>
  <si>
    <t>4仓室</t>
  </si>
  <si>
    <t>330226908000000923</t>
  </si>
  <si>
    <t>330200113782</t>
  </si>
  <si>
    <t>油机发电外围设备-油机转换屏</t>
  </si>
  <si>
    <t>变换器油机切换箱正泰</t>
  </si>
  <si>
    <t>330200116620</t>
  </si>
  <si>
    <t>NXK1(JFF1)</t>
  </si>
  <si>
    <t>330200135888</t>
  </si>
  <si>
    <t>三相油机切换箱</t>
  </si>
  <si>
    <t>330200308570</t>
  </si>
  <si>
    <t>油机箱</t>
  </si>
  <si>
    <t>2BX5-24</t>
  </si>
  <si>
    <t>330200340382</t>
  </si>
  <si>
    <t>开关电源模块</t>
  </si>
  <si>
    <t>整流模块</t>
  </si>
  <si>
    <t>整流模块普通模块50A</t>
  </si>
  <si>
    <t>330212908000001185</t>
  </si>
  <si>
    <t>330200390830</t>
  </si>
  <si>
    <t>直流远供系统</t>
  </si>
  <si>
    <t>直流远供直流分配器</t>
  </si>
  <si>
    <t>330212500000002023</t>
  </si>
  <si>
    <t>330200394209</t>
  </si>
  <si>
    <t>直流远供远端供电单元1500W</t>
  </si>
  <si>
    <t>330211908000000278</t>
  </si>
  <si>
    <t>330200399255</t>
  </si>
  <si>
    <t>330204500000000123</t>
  </si>
  <si>
    <t>330200404841</t>
  </si>
  <si>
    <t>330200400852</t>
  </si>
  <si>
    <t>基站机房扩容资产</t>
  </si>
  <si>
    <t>室内走线架600mm室内走线架</t>
  </si>
  <si>
    <t>330200101415</t>
  </si>
  <si>
    <t>48V-600A(50A模块)-200A</t>
  </si>
  <si>
    <t>艾默生</t>
  </si>
  <si>
    <t>330281908000001251</t>
  </si>
  <si>
    <t>330200102767</t>
  </si>
  <si>
    <t>48V-600A(50A模块)-200</t>
  </si>
  <si>
    <t>施威特克电源（中国）公司</t>
  </si>
  <si>
    <t>330282908000001137</t>
  </si>
  <si>
    <t>330200104410</t>
  </si>
  <si>
    <t>48V-600A(30A模块)-120</t>
  </si>
  <si>
    <t>330283908000000349</t>
  </si>
  <si>
    <t>330200104746</t>
  </si>
  <si>
    <t>艾默生网络能源有限公司</t>
  </si>
  <si>
    <t>330282908000000638</t>
  </si>
  <si>
    <t>330200110822</t>
  </si>
  <si>
    <t>浙江鼎联科通讯技术有限公司</t>
  </si>
  <si>
    <t>330203908000000087</t>
  </si>
  <si>
    <t>330200113781</t>
  </si>
  <si>
    <t>330200115621</t>
  </si>
  <si>
    <t>48V-720A(50A模块)-150</t>
  </si>
  <si>
    <t>330206908000000368</t>
  </si>
  <si>
    <t>330200116430</t>
  </si>
  <si>
    <t>整流设备-组合开关电源</t>
  </si>
  <si>
    <t>330200116619</t>
  </si>
  <si>
    <t>330200117534</t>
  </si>
  <si>
    <t>48V-600A(25A模块)-150</t>
  </si>
  <si>
    <t>330200122597</t>
  </si>
  <si>
    <t>组合开关</t>
  </si>
  <si>
    <t>PS48300-3B-2900-150A</t>
  </si>
  <si>
    <t>330206908000001016</t>
  </si>
  <si>
    <t>330200127623</t>
  </si>
  <si>
    <t>48V-400A(50A模块)-200A</t>
  </si>
  <si>
    <t>330282908000000381</t>
  </si>
  <si>
    <t>330200135891</t>
  </si>
  <si>
    <t>330200143203</t>
  </si>
  <si>
    <t>330200145579</t>
  </si>
  <si>
    <t>330200146854</t>
  </si>
  <si>
    <t>48V-600A（50A模块）-150</t>
  </si>
  <si>
    <t>330200149736</t>
  </si>
  <si>
    <t>IMPS81011</t>
  </si>
  <si>
    <t>中恒</t>
  </si>
  <si>
    <t>330283908000001089</t>
  </si>
  <si>
    <t>330200321394</t>
  </si>
  <si>
    <t>(动力源)-开关电源及电源模块-开关电源</t>
  </si>
  <si>
    <t>落地式开关电源-48V/600A方案A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</si>
</sst>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0.00_);[Red]\(0.00\)"/>
    <numFmt numFmtId="178" formatCode="0_);[Red]\(0\)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indexed="8"/>
      <name val="宋体"/>
      <charset val="134"/>
      <scheme val="minor"/>
    </font>
    <font>
      <sz val="10"/>
      <name val="微软雅黑"/>
      <charset val="134"/>
    </font>
    <font>
      <sz val="10"/>
      <name val="宋体"/>
      <charset val="134"/>
    </font>
    <font>
      <sz val="10"/>
      <color theme="1"/>
      <name val="微软雅黑"/>
      <charset val="134"/>
    </font>
    <font>
      <sz val="11"/>
      <name val="仿宋"/>
      <charset val="134"/>
    </font>
    <font>
      <sz val="11"/>
      <name val="宋体"/>
      <charset val="134"/>
      <scheme val="minor"/>
    </font>
    <font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/>
    <xf numFmtId="0" fontId="29" fillId="0" borderId="0" applyBorder="0"/>
  </cellStyleXfs>
  <cellXfs count="7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" borderId="1" xfId="49" applyFill="1" applyBorder="1" applyAlignment="1">
      <alignment horizontal="center" vertical="center" wrapText="1"/>
    </xf>
    <xf numFmtId="0" fontId="0" fillId="0" borderId="0" xfId="0" applyFill="1" applyAlignment="1"/>
    <xf numFmtId="0" fontId="1" fillId="0" borderId="0" xfId="0" applyFont="1" applyFill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vertical="center"/>
    </xf>
    <xf numFmtId="0" fontId="1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/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49" fontId="0" fillId="0" borderId="1" xfId="49" applyNumberFormat="1" applyFont="1" applyFill="1" applyBorder="1" applyAlignment="1">
      <alignment horizontal="center" vertical="center"/>
    </xf>
    <xf numFmtId="0" fontId="0" fillId="0" borderId="1" xfId="49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/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5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49" applyFill="1" applyBorder="1" applyAlignment="1">
      <alignment horizontal="center" vertical="center"/>
    </xf>
    <xf numFmtId="9" fontId="0" fillId="0" borderId="1" xfId="49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 applyAlignment="1">
      <alignment horizontal="left"/>
    </xf>
    <xf numFmtId="0" fontId="0" fillId="0" borderId="1" xfId="49" applyFill="1" applyBorder="1" applyAlignment="1">
      <alignment horizontal="center" vertical="center" wrapText="1"/>
    </xf>
    <xf numFmtId="0" fontId="0" fillId="0" borderId="1" xfId="49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49" applyFill="1" applyBorder="1" applyAlignment="1">
      <alignment horizontal="center" vertical="center"/>
    </xf>
    <xf numFmtId="9" fontId="0" fillId="0" borderId="1" xfId="49" applyNumberFormat="1" applyFill="1" applyBorder="1" applyAlignment="1">
      <alignment horizontal="center" vertical="center"/>
    </xf>
    <xf numFmtId="0" fontId="0" fillId="0" borderId="1" xfId="49" applyFill="1" applyBorder="1" applyAlignment="1">
      <alignment vertical="center"/>
    </xf>
    <xf numFmtId="0" fontId="0" fillId="0" borderId="2" xfId="49" applyFill="1" applyBorder="1" applyAlignment="1">
      <alignment horizontal="center" vertical="center"/>
    </xf>
    <xf numFmtId="0" fontId="0" fillId="0" borderId="3" xfId="49" applyFill="1" applyBorder="1" applyAlignment="1">
      <alignment horizontal="center" vertical="center"/>
    </xf>
    <xf numFmtId="0" fontId="0" fillId="0" borderId="4" xfId="49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49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49" fontId="0" fillId="0" borderId="1" xfId="49" applyNumberFormat="1" applyFont="1" applyFill="1" applyBorder="1" applyAlignment="1" quotePrefix="1">
      <alignment horizontal="center" vertical="center"/>
    </xf>
    <xf numFmtId="0" fontId="0" fillId="0" borderId="1" xfId="49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vertical="center"/>
    </xf>
    <xf numFmtId="0" fontId="5" fillId="0" borderId="1" xfId="0" applyFont="1" applyFill="1" applyBorder="1" applyAlignment="1" quotePrefix="1">
      <alignment horizontal="left" vertical="center"/>
    </xf>
    <xf numFmtId="0" fontId="0" fillId="0" borderId="0" xfId="0" applyFill="1" applyAlignment="1" quotePrefix="1">
      <alignment horizontal="left" vertical="center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2 3" xfId="51"/>
    <cellStyle name="常规 2 4" xfId="52"/>
    <cellStyle name="常规 2 5" xfId="53"/>
    <cellStyle name="常规 3" xfId="54"/>
    <cellStyle name="0,0_x000d__x000a_NA_x000d__x000a__目录-专家研讨结果0810310000000000_目录-专家研讨结果081110老猫 2" xfId="55"/>
    <cellStyle name="常规 7" xfId="5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" name="Picture 4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" name="Picture 4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" name="Picture 4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" name="Picture 4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" name="Picture 4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" name="Picture 4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" name="Picture 5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" name="Picture 5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" name="Picture 5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" name="Picture 5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" name="Picture 5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" name="Picture 5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" name="Picture 5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" name="Picture 5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" name="Picture 5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" name="Picture 5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" name="Picture 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" name="Picture 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" name="Picture 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" name="Picture 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" name="Picture 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" name="Picture 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" name="Picture 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" name="Picture 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" name="Picture 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" name="Picture 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" name="Picture 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" name="Picture 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" name="Picture 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" name="Picture 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" name="Picture 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" name="Picture 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" name="Picture 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" name="Picture 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" name="Picture 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" name="Picture 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" name="Picture 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" name="Picture 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" name="Picture 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" name="Picture 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" name="Picture 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" name="Picture 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" name="Picture 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" name="Picture 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" name="Picture 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" name="Picture 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" name="Picture 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" name="Picture 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" name="Picture 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" name="Picture 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" name="Picture 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" name="Picture 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" name="Picture 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" name="Picture 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" name="Picture 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" name="Picture 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" name="Picture 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" name="Picture 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" name="Picture 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" name="Picture 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" name="Picture 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" name="Picture 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" name="Picture 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" name="Picture 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" name="Picture 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" name="Picture 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" name="Picture 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" name="Picture 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" name="Picture 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" name="Picture 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" name="Picture 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" name="Picture 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" name="Picture 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" name="Picture 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" name="Picture 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" name="Picture 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" name="Picture 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" name="Picture 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" name="Picture 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" name="Picture 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" name="Picture 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" name="Picture 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" name="Picture 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" name="Picture 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" name="Picture 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" name="Picture 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" name="Picture 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" name="Picture 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" name="Picture 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" name="Picture 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" name="Picture 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" name="Picture 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" name="Picture 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" name="Picture 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" name="Picture 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" name="Picture 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" name="Picture 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" name="Picture 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" name="Picture 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" name="Picture 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" name="Picture 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" name="Picture 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" name="Picture 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" name="Picture 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" name="Picture 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" name="Picture 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" name="Picture 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" name="Picture 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" name="Picture 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" name="Picture 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" name="Picture 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" name="Picture 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" name="Picture 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" name="Picture 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" name="Picture 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" name="Picture 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" name="Picture 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" name="Picture 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" name="Picture 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" name="Picture 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" name="Picture 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" name="Picture 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" name="Picture 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" name="Picture 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" name="Picture 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" name="Picture 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" name="Picture 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" name="Picture 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" name="Picture 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" name="Picture 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" name="Picture 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" name="Picture 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" name="Picture 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" name="Picture 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" name="Picture 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" name="Picture 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" name="Picture 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" name="Picture 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" name="Picture 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" name="Picture 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" name="Picture 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" name="Picture 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" name="Picture 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" name="Picture 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" name="Picture 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" name="Picture 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" name="Picture 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" name="Picture 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" name="Picture 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" name="Picture 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" name="Picture 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" name="Picture 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" name="Picture 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" name="Picture 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" name="Picture 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" name="Picture 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" name="Picture 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" name="Picture 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" name="Picture 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" name="Picture 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" name="Picture 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" name="Picture 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" name="Picture 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" name="Picture 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" name="Picture 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7" name="Picture 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8" name="Picture 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9" name="Picture 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0" name="Picture 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1" name="Picture 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2" name="Picture 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3" name="Picture 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4" name="Picture 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5" name="Picture 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6" name="Picture 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7" name="Picture 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8" name="Picture 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79" name="Picture 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0" name="Picture 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1" name="Picture 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2" name="Picture 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3" name="Picture 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4" name="Picture 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5" name="Picture 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6" name="Picture 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7" name="Picture 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8" name="Picture 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89" name="Picture 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0" name="Picture 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1" name="Picture 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2" name="Picture 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3" name="Picture 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4" name="Picture 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5" name="Picture 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6" name="Picture 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7" name="Picture 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8" name="Picture 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99" name="Picture 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0" name="Picture 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1" name="Picture 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2" name="Picture 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3" name="Picture 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4" name="Picture 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5" name="Picture 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6" name="Picture 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7" name="Picture 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8" name="Picture 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09" name="Picture 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0" name="Picture 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1" name="Picture 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2" name="Picture 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3" name="Picture 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4" name="Picture 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5" name="Picture 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6" name="Picture 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7" name="Picture 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8" name="Picture 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19" name="Picture 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0" name="Picture 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1" name="Picture 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2" name="Picture 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3" name="Picture 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4" name="Picture 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5" name="Picture 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6" name="Picture 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7" name="Picture 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8" name="Picture 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29" name="Picture 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0" name="Picture 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1" name="Picture 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2" name="Picture 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3" name="Picture 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4" name="Picture 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5" name="Picture 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6" name="Picture 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7" name="Picture 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8" name="Picture 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39" name="Picture 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0" name="Picture 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1" name="Picture 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2" name="Picture 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3" name="Picture 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4" name="Picture 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5" name="Picture 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6" name="Picture 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7" name="Picture 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8" name="Picture 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49" name="Picture 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0" name="Picture 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1" name="Picture 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2" name="Picture 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3" name="Picture 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4" name="Picture 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5" name="Picture 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6" name="Picture 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7" name="Picture 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8" name="Picture 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59" name="Picture 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0" name="Picture 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1" name="Picture 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2" name="Picture 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3" name="Picture 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4" name="Picture 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5" name="Picture 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6" name="Picture 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7" name="Picture 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8" name="Picture 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69" name="Picture 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0" name="Picture 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1" name="Picture 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2" name="Picture 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3" name="Picture 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4" name="Picture 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5" name="Picture 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6" name="Picture 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7" name="Picture 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8" name="Picture 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79" name="Picture 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0" name="Picture 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1" name="Picture 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2" name="Picture 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3" name="Picture 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4" name="Picture 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5" name="Picture 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6" name="Picture 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7" name="Picture 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8" name="Picture 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89" name="Picture 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0" name="Picture 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1" name="Picture 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2" name="Picture 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3" name="Picture 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4" name="Picture 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5" name="Picture 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6" name="Picture 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7" name="Picture 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8" name="Picture 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299" name="Picture 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0" name="Picture 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1" name="Picture 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2" name="Picture 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3" name="Picture 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4" name="Picture 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5" name="Picture 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6" name="Picture 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7" name="Picture 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8" name="Picture 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09" name="Picture 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0" name="Picture 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1" name="Picture 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2" name="Picture 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3" name="Picture 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4" name="Picture 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5" name="Picture 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6" name="Picture 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7" name="Picture 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8" name="Picture 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19" name="Picture 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0" name="Picture 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1" name="Picture 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2" name="Picture 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3" name="Picture 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4" name="Picture 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5" name="Picture 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6" name="Picture 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7" name="Picture 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8" name="Picture 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29" name="Picture 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0" name="Picture 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1" name="Picture 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2" name="Picture 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3" name="Picture 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4" name="Picture 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5" name="Picture 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6" name="Picture 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7" name="Picture 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8" name="Picture 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39" name="Picture 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0" name="Picture 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1" name="Picture 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2" name="Picture 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3" name="Picture 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4" name="Picture 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5" name="Picture 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6" name="Picture 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7" name="Picture 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8" name="Picture 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49" name="Picture 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0" name="Picture 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1" name="Picture 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2" name="Picture 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3" name="Picture 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4" name="Picture 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5" name="Picture 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6" name="Picture 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7" name="Picture 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8" name="Picture 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59" name="Picture 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0" name="Picture 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1" name="Picture 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2" name="Picture 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3" name="Picture 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4" name="Picture 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5" name="Picture 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6" name="Picture 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7" name="Picture 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8" name="Picture 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69" name="Picture 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0" name="Picture 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1" name="Picture 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2" name="Picture 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3" name="Picture 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4" name="Picture 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5" name="Picture 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6" name="Picture 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7" name="Picture 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8" name="Picture 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79" name="Picture 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0" name="Picture 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1" name="Picture 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2" name="Picture 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3" name="Picture 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4" name="Picture 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5" name="Picture 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6" name="Picture 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7" name="Picture 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8" name="Picture 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89" name="Picture 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0" name="Picture 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1" name="Picture 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2" name="Picture 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3" name="Picture 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4" name="Picture 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5" name="Picture 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6" name="Picture 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7" name="Picture 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8" name="Picture 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399" name="Picture 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0" name="Picture 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1" name="Picture 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2" name="Picture 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3" name="Picture 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4" name="Picture 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5" name="Picture 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6" name="Picture 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7" name="Picture 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8" name="Picture 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09" name="Picture 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0" name="Picture 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1" name="Picture 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2" name="Picture 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3" name="Picture 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4" name="Picture 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5" name="Picture 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6" name="Picture 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7" name="Picture 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8" name="Picture 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19" name="Picture 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0" name="Picture 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1" name="Picture 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2" name="Picture 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3" name="Picture 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4" name="Picture 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5" name="Picture 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6" name="Picture 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7" name="Picture 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8" name="Picture 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29" name="Picture 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0" name="Picture 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1" name="Picture 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2" name="Picture 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3" name="Picture 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4" name="Picture 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5" name="Picture 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6" name="Picture 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7" name="Picture 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8" name="Picture 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39" name="Picture 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0" name="Picture 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1" name="Picture 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2" name="Picture 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3" name="Picture 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4" name="Picture 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5" name="Picture 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6" name="Picture 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7" name="Picture 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8" name="Picture 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49" name="Picture 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0" name="Picture 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1" name="Picture 4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2" name="Picture 4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3" name="Picture 4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4" name="Picture 4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5" name="Picture 4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6" name="Picture 4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7" name="Picture 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8" name="Picture 4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59" name="Picture 4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0" name="Picture 4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1" name="Picture 4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2" name="Picture 4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3" name="Picture 4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4" name="Picture 4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5" name="Picture 4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6" name="Picture 4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7" name="Picture 4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8" name="Picture 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69" name="Picture 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0" name="Picture 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1" name="Picture 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2" name="Picture 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3" name="Picture 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4" name="Picture 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5" name="Picture 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6" name="Picture 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7" name="Picture 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8" name="Picture 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79" name="Picture 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0" name="Picture 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1" name="Picture 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2" name="Picture 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3" name="Picture 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4" name="Picture 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5" name="Picture 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6" name="Picture 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7" name="Picture 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8" name="Picture 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89" name="Picture 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0" name="Picture 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1" name="Picture 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2" name="Picture 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3" name="Picture 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4" name="Picture 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5" name="Picture 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6" name="Picture 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7" name="Picture 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8" name="Picture 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499" name="Picture 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0" name="Picture 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1" name="Picture 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2" name="Picture 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3" name="Picture 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4" name="Picture 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5" name="Picture 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6" name="Picture 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7" name="Picture 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8" name="Picture 5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09" name="Picture 5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0" name="Picture 5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1" name="Picture 5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2" name="Picture 5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3" name="Picture 5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4" name="Picture 5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5" name="Picture 5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6" name="Picture 5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7" name="Picture 5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8" name="Picture 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19" name="Picture 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0" name="Picture 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1" name="Picture 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2" name="Picture 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3" name="Picture 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4" name="Picture 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5" name="Picture 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6" name="Picture 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7" name="Picture 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8" name="Picture 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29" name="Picture 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0" name="Picture 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1" name="Picture 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2" name="Picture 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3" name="Picture 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4" name="Picture 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5" name="Picture 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6" name="Picture 4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7" name="Picture 4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8" name="Picture 4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39" name="Picture 4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0" name="Picture 4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1" name="Picture 4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2" name="Picture 5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3" name="Picture 5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4" name="Picture 5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5" name="Picture 5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6" name="Picture 5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7" name="Picture 5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8" name="Picture 5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49" name="Picture 5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0" name="Picture 5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1" name="Picture 5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2" name="Picture 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3" name="Picture 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4" name="Picture 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5" name="Picture 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6" name="Picture 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7" name="Picture 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8" name="Picture 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59" name="Picture 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0" name="Picture 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1" name="Picture 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2" name="Picture 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3" name="Picture 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4" name="Picture 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5" name="Picture 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6" name="Picture 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7" name="Picture 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8" name="Picture 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69" name="Picture 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0" name="Picture 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1" name="Picture 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2" name="Picture 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3" name="Picture 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4" name="Picture 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5" name="Picture 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6" name="Picture 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7" name="Picture 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8" name="Picture 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79" name="Picture 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0" name="Picture 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1" name="Picture 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2" name="Picture 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3" name="Picture 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4" name="Picture 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5" name="Picture 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6" name="Picture 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7" name="Picture 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8" name="Picture 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89" name="Picture 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0" name="Picture 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1" name="Picture 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2" name="Picture 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3" name="Picture 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4" name="Picture 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5" name="Picture 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6" name="Picture 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7" name="Picture 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8" name="Picture 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599" name="Picture 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0" name="Picture 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1" name="Picture 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2" name="Picture 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3" name="Picture 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4" name="Picture 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5" name="Picture 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6" name="Picture 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7" name="Picture 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8" name="Picture 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09" name="Picture 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0" name="Picture 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1" name="Picture 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2" name="Picture 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3" name="Picture 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4" name="Picture 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5" name="Picture 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6" name="Picture 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7" name="Picture 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8" name="Picture 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19" name="Picture 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0" name="Picture 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1" name="Picture 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2" name="Picture 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3" name="Picture 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4" name="Picture 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5" name="Picture 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6" name="Picture 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7" name="Picture 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8" name="Picture 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29" name="Picture 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0" name="Picture 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1" name="Picture 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2" name="Picture 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3" name="Picture 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4" name="Picture 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5" name="Picture 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6" name="Picture 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7" name="Picture 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8" name="Picture 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39" name="Picture 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0" name="Picture 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1" name="Picture 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2" name="Picture 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3" name="Picture 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4" name="Picture 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5" name="Picture 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6" name="Picture 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7" name="Picture 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8" name="Picture 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49" name="Picture 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0" name="Picture 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1" name="Picture 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2" name="Picture 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3" name="Picture 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4" name="Picture 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5" name="Picture 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6" name="Picture 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7" name="Picture 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8" name="Picture 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59" name="Picture 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0" name="Picture 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1" name="Picture 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2" name="Picture 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3" name="Picture 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4" name="Picture 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5" name="Picture 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6" name="Picture 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7" name="Picture 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8" name="Picture 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69" name="Picture 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0" name="Picture 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1" name="Picture 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2" name="Picture 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3" name="Picture 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4" name="Picture 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5" name="Picture 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6" name="Picture 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7" name="Picture 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8" name="Picture 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79" name="Picture 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0" name="Picture 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1" name="Picture 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2" name="Picture 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3" name="Picture 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4" name="Picture 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5" name="Picture 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6" name="Picture 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7" name="Picture 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8" name="Picture 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89" name="Picture 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0" name="Picture 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1" name="Picture 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2" name="Picture 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3" name="Picture 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4" name="Picture 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5" name="Picture 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6" name="Picture 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7" name="Picture 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8" name="Picture 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699" name="Picture 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0" name="Picture 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1" name="Picture 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2" name="Picture 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3" name="Picture 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4" name="Picture 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5" name="Picture 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6" name="Picture 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7" name="Picture 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8" name="Picture 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09" name="Picture 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0" name="Picture 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1" name="Picture 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2" name="Picture 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3" name="Picture 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4" name="Picture 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5" name="Picture 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6" name="Picture 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7" name="Picture 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8" name="Picture 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19" name="Picture 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0" name="Picture 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1" name="Picture 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2" name="Picture 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3" name="Picture 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4" name="Picture 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5" name="Picture 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6" name="Picture 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7" name="Picture 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8" name="Picture 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29" name="Picture 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0" name="Picture 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1" name="Picture 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2" name="Picture 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3" name="Picture 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4" name="Picture 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5" name="Picture 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6" name="Picture 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7" name="Picture 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8" name="Picture 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39" name="Picture 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0" name="Picture 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1" name="Picture 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2" name="Picture 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3" name="Picture 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4" name="Picture 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5" name="Picture 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6" name="Picture 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7" name="Picture 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8" name="Picture 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49" name="Picture 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0" name="Picture 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1" name="Picture 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2" name="Picture 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3" name="Picture 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4" name="Picture 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5" name="Picture 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6" name="Picture 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7" name="Picture 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8" name="Picture 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59" name="Picture 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0" name="Picture 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1" name="Picture 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2" name="Picture 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3" name="Picture 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4" name="Picture 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5" name="Picture 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6" name="Picture 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7" name="Picture 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8" name="Picture 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69" name="Picture 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0" name="Picture 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1" name="Picture 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2" name="Picture 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3" name="Picture 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4" name="Picture 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5" name="Picture 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6" name="Picture 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7" name="Picture 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8" name="Picture 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79" name="Picture 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0" name="Picture 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1" name="Picture 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2" name="Picture 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3" name="Picture 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4" name="Picture 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5" name="Picture 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6" name="Picture 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7" name="Picture 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8" name="Picture 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89" name="Picture 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0" name="Picture 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1" name="Picture 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2" name="Picture 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3" name="Picture 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4" name="Picture 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5" name="Picture 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6" name="Picture 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7" name="Picture 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8" name="Picture 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799" name="Picture 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0" name="Picture 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1" name="Picture 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2" name="Picture 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3" name="Picture 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4" name="Picture 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5" name="Picture 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6" name="Picture 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7" name="Picture 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8" name="Picture 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09" name="Picture 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0" name="Picture 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1" name="Picture 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2" name="Picture 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3" name="Picture 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4" name="Picture 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5" name="Picture 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6" name="Picture 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7" name="Picture 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8" name="Picture 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19" name="Picture 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0" name="Picture 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1" name="Picture 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2" name="Picture 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3" name="Picture 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4" name="Picture 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5" name="Picture 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6" name="Picture 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7" name="Picture 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8" name="Picture 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29" name="Picture 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0" name="Picture 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1" name="Picture 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2" name="Picture 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3" name="Picture 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4" name="Picture 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5" name="Picture 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6" name="Picture 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7" name="Picture 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8" name="Picture 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39" name="Picture 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0" name="Picture 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1" name="Picture 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2" name="Picture 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3" name="Picture 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4" name="Picture 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5" name="Picture 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6" name="Picture 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7" name="Picture 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8" name="Picture 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49" name="Picture 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0" name="Picture 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1" name="Picture 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2" name="Picture 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3" name="Picture 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4" name="Picture 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5" name="Picture 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6" name="Picture 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7" name="Picture 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8" name="Picture 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59" name="Picture 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0" name="Picture 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1" name="Picture 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2" name="Picture 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3" name="Picture 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4" name="Picture 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5" name="Picture 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6" name="Picture 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7" name="Picture 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8" name="Picture 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69" name="Picture 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0" name="Picture 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1" name="Picture 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2" name="Picture 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3" name="Picture 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4" name="Picture 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5" name="Picture 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6" name="Picture 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7" name="Picture 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8" name="Picture 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79" name="Picture 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0" name="Picture 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1" name="Picture 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2" name="Picture 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3" name="Picture 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4" name="Picture 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5" name="Picture 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6" name="Picture 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7" name="Picture 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8" name="Picture 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89" name="Picture 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0" name="Picture 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1" name="Picture 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2" name="Picture 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3" name="Picture 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4" name="Picture 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5" name="Picture 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6" name="Picture 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7" name="Picture 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8" name="Picture 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899" name="Picture 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0" name="Picture 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1" name="Picture 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2" name="Picture 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3" name="Picture 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4" name="Picture 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5" name="Picture 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6" name="Picture 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7" name="Picture 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8" name="Picture 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09" name="Picture 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0" name="Picture 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1" name="Picture 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2" name="Picture 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3" name="Picture 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4" name="Picture 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5" name="Picture 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6" name="Picture 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7" name="Picture 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8" name="Picture 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19" name="Picture 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0" name="Picture 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1" name="Picture 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2" name="Picture 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3" name="Picture 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4" name="Picture 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5" name="Picture 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6" name="Picture 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7" name="Picture 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8" name="Picture 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29" name="Picture 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0" name="Picture 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1" name="Picture 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2" name="Picture 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3" name="Picture 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4" name="Picture 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5" name="Picture 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6" name="Picture 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7" name="Picture 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8" name="Picture 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39" name="Picture 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0" name="Picture 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1" name="Picture 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2" name="Picture 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3" name="Picture 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4" name="Picture 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5" name="Picture 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6" name="Picture 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7" name="Picture 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8" name="Picture 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49" name="Picture 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0" name="Picture 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1" name="Picture 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2" name="Picture 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3" name="Picture 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4" name="Picture 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5" name="Picture 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6" name="Picture 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7" name="Picture 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8" name="Picture 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59" name="Picture 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0" name="Picture 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1" name="Picture 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2" name="Picture 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3" name="Picture 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4" name="Picture 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5" name="Picture 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6" name="Picture 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7" name="Picture 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8" name="Picture 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69" name="Picture 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0" name="Picture 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1" name="Picture 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2" name="Picture 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3" name="Picture 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4" name="Picture 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5" name="Picture 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6" name="Picture 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7" name="Picture 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8" name="Picture 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79" name="Picture 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0" name="Picture 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1" name="Picture 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2" name="Picture 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3" name="Picture 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4" name="Picture 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5" name="Picture 4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6" name="Picture 4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7" name="Picture 4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8" name="Picture 4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89" name="Picture 4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0" name="Picture 4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1" name="Picture 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2" name="Picture 4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3" name="Picture 4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4" name="Picture 4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5" name="Picture 4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6" name="Picture 4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7" name="Picture 4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8" name="Picture 4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999" name="Picture 4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0" name="Picture 4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1" name="Picture 4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2" name="Picture 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3" name="Picture 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4" name="Picture 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5" name="Picture 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6" name="Picture 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7" name="Picture 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8" name="Picture 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09" name="Picture 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0" name="Picture 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1" name="Picture 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2" name="Picture 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3" name="Picture 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4" name="Picture 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5" name="Picture 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6" name="Picture 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7" name="Picture 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8" name="Picture 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19" name="Picture 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0" name="Picture 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1" name="Picture 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2" name="Picture 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3" name="Picture 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4" name="Picture 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5" name="Picture 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6" name="Picture 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7" name="Picture 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8" name="Picture 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29" name="Picture 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0" name="Picture 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1" name="Picture 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2" name="Picture 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3" name="Picture 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4" name="Picture 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5" name="Picture 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6" name="Picture 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7" name="Picture 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8" name="Picture 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39" name="Picture 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0" name="Picture 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1" name="Picture 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2" name="Picture 5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3" name="Picture 5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4" name="Picture 5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5" name="Picture 5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6" name="Picture 5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7" name="Picture 5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8" name="Picture 5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49" name="Picture 5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0" name="Picture 5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1" name="Picture 5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2" name="Picture 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3" name="Picture 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4" name="Picture 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5" name="Picture 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6" name="Picture 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7" name="Picture 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8" name="Picture 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59" name="Picture 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0" name="Picture 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1" name="Picture 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2" name="Picture 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3" name="Picture 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4" name="Picture 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5" name="Picture 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6" name="Picture 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7" name="Picture 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8" name="Picture 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69" name="Picture 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0" name="Picture 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1" name="Picture 5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2" name="Picture 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3" name="Picture 5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4" name="Picture 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5" name="Picture 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6" name="Picture 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7" name="Picture 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8" name="Picture 5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79" name="Picture 5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0" name="Picture 5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1" name="Picture 5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2" name="Picture 5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3" name="Picture 5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4" name="Picture 5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5" name="Picture 5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6" name="Picture 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7" name="Picture 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8" name="Picture 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89" name="Picture 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0" name="Picture 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1" name="Picture 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2" name="Picture 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3" name="Picture 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4" name="Picture 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5" name="Picture 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6" name="Picture 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7" name="Picture 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8" name="Picture 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099" name="Picture 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0" name="Picture 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1" name="Picture 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2" name="Picture 4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3" name="Picture 4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4" name="Picture 4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5" name="Picture 4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6" name="Picture 4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7" name="Picture 4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8" name="Picture 5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09" name="Picture 5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0" name="Picture 5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1" name="Picture 5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2" name="Picture 5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3" name="Picture 5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4" name="Picture 5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5" name="Picture 5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6" name="Picture 5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7" name="Picture 5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8" name="Picture 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19" name="Picture 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0" name="Picture 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1" name="Picture 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2" name="Picture 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3" name="Picture 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4" name="Picture 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5" name="Picture 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6" name="Picture 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7" name="Picture 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8" name="Picture 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29" name="Picture 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0" name="Picture 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1" name="Picture 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2" name="Picture 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3" name="Picture 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4" name="Picture 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5" name="Picture 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6" name="Picture 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7" name="Picture 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8" name="Picture 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39" name="Picture 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0" name="Picture 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1" name="Picture 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2" name="Picture 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3" name="Picture 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4" name="Picture 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5" name="Picture 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6" name="Picture 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7" name="Picture 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8" name="Picture 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49" name="Picture 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0" name="Picture 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1" name="Picture 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2" name="Picture 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3" name="Picture 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4" name="Picture 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5" name="Picture 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6" name="Picture 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7" name="Picture 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8" name="Picture 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59" name="Picture 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0" name="Picture 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1" name="Picture 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2" name="Picture 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3" name="Picture 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4" name="Picture 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5" name="Picture 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6" name="Picture 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7" name="Picture 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8" name="Picture 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69" name="Picture 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0" name="Picture 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1" name="Picture 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2" name="Picture 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3" name="Picture 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4" name="Picture 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5" name="Picture 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6" name="Picture 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7" name="Picture 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8" name="Picture 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79" name="Picture 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0" name="Picture 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1" name="Picture 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2" name="Picture 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3" name="Picture 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4" name="Picture 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5" name="Picture 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6" name="Picture 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7" name="Picture 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8" name="Picture 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89" name="Picture 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0" name="Picture 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1" name="Picture 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2" name="Picture 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3" name="Picture 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4" name="Picture 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5" name="Picture 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6" name="Picture 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7" name="Picture 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8" name="Picture 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199" name="Picture 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0" name="Picture 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1" name="Picture 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2" name="Picture 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3" name="Picture 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4" name="Picture 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5" name="Picture 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6" name="Picture 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7" name="Picture 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8" name="Picture 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09" name="Picture 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0" name="Picture 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1" name="Picture 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2" name="Picture 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3" name="Picture 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4" name="Picture 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5" name="Picture 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6" name="Picture 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7" name="Picture 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8" name="Picture 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19" name="Picture 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0" name="Picture 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1" name="Picture 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2" name="Picture 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3" name="Picture 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4" name="Picture 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5" name="Picture 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6" name="Picture 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7" name="Picture 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8" name="Picture 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29" name="Picture 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0" name="Picture 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1" name="Picture 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2" name="Picture 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3" name="Picture 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4" name="Picture 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5" name="Picture 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6" name="Picture 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7" name="Picture 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8" name="Picture 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39" name="Picture 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0" name="Picture 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1" name="Picture 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2" name="Picture 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3" name="Picture 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4" name="Picture 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5" name="Picture 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6" name="Picture 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7" name="Picture 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8" name="Picture 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49" name="Picture 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0" name="Picture 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1" name="Picture 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2" name="Picture 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3" name="Picture 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4" name="Picture 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5" name="Picture 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6" name="Picture 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7" name="Picture 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8" name="Picture 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59" name="Picture 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0" name="Picture 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1" name="Picture 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2" name="Picture 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3" name="Picture 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4" name="Picture 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5" name="Picture 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6" name="Picture 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7" name="Picture 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8" name="Picture 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69" name="Picture 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0" name="Picture 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1" name="Picture 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2" name="Picture 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3" name="Picture 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4" name="Picture 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5" name="Picture 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6" name="Picture 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7" name="Picture 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8" name="Picture 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79" name="Picture 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0" name="Picture 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1" name="Picture 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2" name="Picture 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3" name="Picture 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4" name="Picture 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5" name="Picture 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6" name="Picture 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7" name="Picture 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8" name="Picture 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89" name="Picture 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0" name="Picture 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1" name="Picture 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2" name="Picture 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3" name="Picture 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4" name="Picture 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5" name="Picture 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6" name="Picture 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7" name="Picture 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8" name="Picture 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299" name="Picture 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0" name="Picture 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1" name="Picture 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2" name="Picture 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3" name="Picture 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4" name="Picture 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5" name="Picture 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6" name="Picture 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7" name="Picture 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8" name="Picture 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09" name="Picture 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0" name="Picture 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1" name="Picture 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2" name="Picture 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3" name="Picture 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4" name="Picture 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5" name="Picture 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6" name="Picture 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7" name="Picture 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8" name="Picture 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19" name="Picture 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0" name="Picture 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1" name="Picture 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2" name="Picture 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3" name="Picture 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4" name="Picture 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5" name="Picture 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6" name="Picture 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7" name="Picture 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8" name="Picture 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29" name="Picture 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0" name="Picture 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1" name="Picture 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2" name="Picture 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3" name="Picture 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4" name="Picture 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5" name="Picture 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6" name="Picture 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7" name="Picture 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8" name="Picture 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39" name="Picture 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0" name="Picture 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1" name="Picture 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2" name="Picture 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3" name="Picture 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4" name="Picture 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5" name="Picture 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6" name="Picture 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7" name="Picture 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8" name="Picture 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49" name="Picture 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0" name="Picture 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1" name="Picture 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2" name="Picture 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3" name="Picture 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4" name="Picture 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5" name="Picture 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6" name="Picture 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7" name="Picture 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8" name="Picture 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59" name="Picture 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0" name="Picture 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1" name="Picture 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2" name="Picture 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3" name="Picture 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4" name="Picture 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5" name="Picture 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6" name="Picture 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7" name="Picture 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8" name="Picture 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69" name="Picture 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0" name="Picture 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1" name="Picture 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2" name="Picture 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3" name="Picture 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4" name="Picture 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5" name="Picture 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6" name="Picture 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7" name="Picture 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8" name="Picture 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79" name="Picture 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0" name="Picture 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1" name="Picture 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2" name="Picture 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3" name="Picture 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4" name="Picture 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5" name="Picture 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6" name="Picture 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7" name="Picture 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8" name="Picture 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89" name="Picture 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0" name="Picture 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1" name="Picture 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2" name="Picture 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3" name="Picture 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4" name="Picture 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5" name="Picture 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6" name="Picture 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7" name="Picture 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8" name="Picture 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399" name="Picture 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0" name="Picture 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1" name="Picture 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2" name="Picture 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3" name="Picture 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4" name="Picture 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5" name="Picture 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6" name="Picture 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7" name="Picture 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8" name="Picture 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09" name="Picture 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0" name="Picture 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1" name="Picture 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2" name="Picture 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3" name="Picture 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4" name="Picture 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5" name="Picture 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6" name="Picture 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7" name="Picture 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8" name="Picture 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19" name="Picture 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0" name="Picture 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1" name="Picture 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2" name="Picture 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3" name="Picture 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4" name="Picture 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5" name="Picture 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6" name="Picture 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7" name="Picture 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8" name="Picture 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29" name="Picture 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0" name="Picture 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1" name="Picture 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2" name="Picture 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3" name="Picture 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4" name="Picture 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5" name="Picture 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6" name="Picture 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7" name="Picture 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8" name="Picture 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39" name="Picture 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0" name="Picture 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1" name="Picture 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2" name="Picture 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3" name="Picture 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4" name="Picture 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5" name="Picture 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6" name="Picture 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7" name="Picture 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8" name="Picture 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49" name="Picture 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0" name="Picture 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1" name="Picture 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2" name="Picture 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3" name="Picture 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4" name="Picture 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5" name="Picture 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6" name="Picture 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7" name="Picture 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8" name="Picture 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59" name="Picture 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0" name="Picture 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1" name="Picture 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2" name="Picture 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3" name="Picture 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4" name="Picture 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5" name="Picture 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6" name="Picture 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7" name="Picture 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8" name="Picture 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69" name="Picture 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0" name="Picture 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1" name="Picture 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2" name="Picture 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3" name="Picture 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4" name="Picture 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5" name="Picture 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6" name="Picture 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7" name="Picture 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8" name="Picture 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79" name="Picture 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0" name="Picture 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1" name="Picture 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2" name="Picture 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3" name="Picture 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4" name="Picture 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5" name="Picture 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6" name="Picture 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7" name="Picture 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8" name="Picture 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89" name="Picture 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0" name="Picture 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1" name="Picture 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2" name="Picture 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3" name="Picture 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4" name="Picture 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5" name="Picture 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6" name="Picture 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7" name="Picture 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8" name="Picture 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499" name="Picture 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0" name="Picture 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1" name="Picture 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2" name="Picture 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3" name="Picture 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4" name="Picture 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5" name="Picture 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6" name="Picture 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7" name="Picture 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8" name="Picture 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09" name="Picture 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0" name="Picture 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1" name="Picture 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2" name="Picture 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3" name="Picture 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4" name="Picture 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5" name="Picture 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6" name="Picture 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7" name="Picture 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8" name="Picture 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19" name="Picture 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0" name="Picture 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1" name="Picture 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2" name="Picture 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3" name="Picture 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4" name="Picture 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5" name="Picture 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6" name="Picture 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7" name="Picture 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8" name="Picture 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29" name="Picture 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0" name="Picture 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1" name="Picture 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2" name="Picture 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3" name="Picture 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4" name="Picture 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5" name="Picture 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6" name="Picture 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7" name="Picture 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8" name="Picture 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39" name="Picture 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0" name="Picture 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1" name="Picture 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2" name="Picture 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3" name="Picture 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4" name="Picture 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5" name="Picture 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6" name="Picture 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7" name="Picture 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8" name="Picture 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49" name="Picture 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0" name="Picture 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1" name="Picture 4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2" name="Picture 4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3" name="Picture 4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4" name="Picture 4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5" name="Picture 4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6" name="Picture 4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7" name="Picture 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8" name="Picture 4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59" name="Picture 4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0" name="Picture 4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1" name="Picture 4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2" name="Picture 4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3" name="Picture 4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4" name="Picture 4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5" name="Picture 4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6" name="Picture 4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7" name="Picture 4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8" name="Picture 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69" name="Picture 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0" name="Picture 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1" name="Picture 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2" name="Picture 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3" name="Picture 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4" name="Picture 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5" name="Picture 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6" name="Picture 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7" name="Picture 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8" name="Picture 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79" name="Picture 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0" name="Picture 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1" name="Picture 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2" name="Picture 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3" name="Picture 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4" name="Picture 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5" name="Picture 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6" name="Picture 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7" name="Picture 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8" name="Picture 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89" name="Picture 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0" name="Picture 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1" name="Picture 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2" name="Picture 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3" name="Picture 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4" name="Picture 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5" name="Picture 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6" name="Picture 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7" name="Picture 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8" name="Picture 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599" name="Picture 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0" name="Picture 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1" name="Picture 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2" name="Picture 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3" name="Picture 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4" name="Picture 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5" name="Picture 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6" name="Picture 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7" name="Picture 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8" name="Picture 5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09" name="Picture 5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0" name="Picture 5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1" name="Picture 5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2" name="Picture 5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3" name="Picture 5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4" name="Picture 5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5" name="Picture 5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6" name="Picture 5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7" name="Picture 5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8" name="Picture 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19" name="Picture 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0" name="Picture 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1" name="Picture 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2" name="Picture 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3" name="Picture 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4" name="Picture 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5" name="Picture 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6" name="Picture 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7" name="Picture 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8" name="Picture 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29" name="Picture 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0" name="Picture 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1" name="Picture 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2" name="Picture 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3" name="Picture 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4" name="Picture 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5" name="Picture 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6" name="Picture 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7" name="Picture 5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8" name="Picture 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39" name="Picture 5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0" name="Picture 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1" name="Picture 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2" name="Picture 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3" name="Picture 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4" name="Picture 5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5" name="Picture 5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6" name="Picture 5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7" name="Picture 5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8" name="Picture 5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49" name="Picture 5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0" name="Picture 5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1" name="Picture 5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2" name="Picture 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3" name="Picture 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4" name="Picture 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5" name="Picture 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6" name="Picture 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7" name="Picture 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8" name="Picture 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59" name="Picture 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0" name="Picture 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1" name="Picture 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2" name="Picture 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3" name="Picture 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4" name="Picture 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5" name="Picture 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6" name="Picture 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0</xdr:row>
      <xdr:rowOff>104775</xdr:rowOff>
    </xdr:to>
    <xdr:pic>
      <xdr:nvPicPr>
        <xdr:cNvPr id="1667" name="Picture 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" name="Picture 4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" name="Picture 4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" name="Picture 4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" name="Picture 4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" name="Picture 4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" name="Picture 4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" name="Picture 5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" name="Picture 5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" name="Picture 5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" name="Picture 5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" name="Picture 5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" name="Picture 5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" name="Picture 5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" name="Picture 5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" name="Picture 5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7" name="Picture 5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8" name="Picture 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9" name="Picture 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0" name="Picture 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1" name="Picture 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2" name="Picture 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3" name="Picture 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4" name="Picture 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5" name="Picture 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6" name="Picture 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7" name="Picture 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8" name="Picture 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9" name="Picture 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0" name="Picture 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1" name="Picture 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2" name="Picture 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3" name="Picture 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4" name="Picture 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5" name="Picture 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6" name="Picture 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7" name="Picture 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8" name="Picture 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9" name="Picture 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0" name="Picture 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1" name="Picture 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2" name="Picture 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3" name="Picture 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4" name="Picture 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5" name="Picture 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6" name="Picture 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7" name="Picture 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8" name="Picture 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9" name="Picture 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0" name="Picture 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1" name="Picture 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2" name="Picture 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3" name="Picture 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4" name="Picture 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5" name="Picture 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6" name="Picture 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7" name="Picture 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8" name="Picture 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9" name="Picture 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0" name="Picture 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1" name="Picture 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2" name="Picture 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3" name="Picture 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4" name="Picture 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5" name="Picture 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6" name="Picture 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7" name="Picture 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8" name="Picture 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9" name="Picture 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0" name="Picture 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1" name="Picture 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2" name="Picture 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3" name="Picture 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4" name="Picture 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5" name="Picture 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6" name="Picture 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7" name="Picture 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8" name="Picture 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9" name="Picture 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0" name="Picture 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1" name="Picture 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2" name="Picture 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3" name="Picture 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4" name="Picture 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5" name="Picture 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6" name="Picture 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7" name="Picture 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8" name="Picture 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9" name="Picture 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0" name="Picture 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1" name="Picture 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2" name="Picture 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3" name="Picture 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4" name="Picture 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5" name="Picture 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6" name="Picture 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7" name="Picture 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8" name="Picture 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9" name="Picture 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0" name="Picture 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1" name="Picture 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2" name="Picture 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3" name="Picture 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4" name="Picture 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5" name="Picture 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6" name="Picture 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7" name="Picture 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8" name="Picture 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9" name="Picture 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0" name="Picture 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1" name="Picture 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2" name="Picture 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3" name="Picture 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4" name="Picture 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5" name="Picture 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6" name="Picture 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7" name="Picture 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8" name="Picture 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9" name="Picture 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0" name="Picture 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1" name="Picture 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2" name="Picture 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3" name="Picture 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4" name="Picture 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5" name="Picture 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6" name="Picture 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7" name="Picture 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8" name="Picture 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9" name="Picture 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0" name="Picture 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1" name="Picture 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2" name="Picture 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3" name="Picture 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4" name="Picture 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5" name="Picture 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6" name="Picture 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7" name="Picture 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8" name="Picture 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9" name="Picture 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0" name="Picture 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1" name="Picture 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2" name="Picture 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3" name="Picture 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4" name="Picture 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5" name="Picture 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6" name="Picture 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7" name="Picture 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8" name="Picture 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9" name="Picture 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0" name="Picture 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1" name="Picture 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2" name="Picture 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3" name="Picture 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4" name="Picture 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5" name="Picture 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6" name="Picture 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7" name="Picture 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8" name="Picture 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9" name="Picture 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0" name="Picture 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1" name="Picture 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2" name="Picture 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3" name="Picture 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4" name="Picture 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5" name="Picture 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6" name="Picture 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7" name="Picture 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8" name="Picture 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9" name="Picture 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70" name="Picture 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71" name="Picture 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72" name="Picture 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73" name="Picture 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74" name="Picture 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75" name="Picture 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76" name="Picture 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77" name="Picture 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78" name="Picture 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79" name="Picture 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80" name="Picture 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81" name="Picture 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82" name="Picture 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83" name="Picture 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84" name="Picture 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85" name="Picture 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86" name="Picture 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87" name="Picture 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88" name="Picture 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89" name="Picture 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90" name="Picture 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91" name="Picture 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92" name="Picture 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93" name="Picture 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94" name="Picture 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95" name="Picture 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96" name="Picture 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97" name="Picture 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98" name="Picture 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99" name="Picture 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00" name="Picture 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01" name="Picture 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02" name="Picture 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03" name="Picture 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04" name="Picture 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05" name="Picture 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06" name="Picture 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07" name="Picture 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08" name="Picture 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09" name="Picture 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10" name="Picture 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11" name="Picture 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12" name="Picture 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13" name="Picture 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14" name="Picture 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15" name="Picture 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16" name="Picture 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17" name="Picture 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18" name="Picture 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19" name="Picture 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20" name="Picture 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21" name="Picture 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22" name="Picture 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23" name="Picture 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24" name="Picture 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25" name="Picture 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26" name="Picture 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27" name="Picture 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28" name="Picture 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29" name="Picture 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30" name="Picture 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31" name="Picture 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32" name="Picture 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33" name="Picture 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34" name="Picture 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35" name="Picture 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36" name="Picture 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37" name="Picture 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38" name="Picture 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39" name="Picture 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40" name="Picture 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41" name="Picture 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42" name="Picture 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43" name="Picture 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44" name="Picture 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45" name="Picture 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46" name="Picture 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47" name="Picture 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48" name="Picture 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49" name="Picture 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50" name="Picture 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51" name="Picture 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52" name="Picture 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53" name="Picture 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54" name="Picture 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55" name="Picture 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56" name="Picture 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57" name="Picture 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58" name="Picture 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59" name="Picture 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60" name="Picture 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61" name="Picture 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62" name="Picture 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63" name="Picture 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64" name="Picture 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65" name="Picture 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66" name="Picture 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67" name="Picture 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68" name="Picture 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69" name="Picture 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70" name="Picture 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71" name="Picture 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72" name="Picture 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73" name="Picture 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74" name="Picture 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75" name="Picture 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76" name="Picture 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77" name="Picture 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78" name="Picture 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79" name="Picture 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80" name="Picture 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81" name="Picture 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82" name="Picture 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83" name="Picture 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84" name="Picture 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85" name="Picture 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86" name="Picture 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87" name="Picture 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88" name="Picture 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89" name="Picture 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90" name="Picture 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91" name="Picture 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92" name="Picture 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93" name="Picture 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94" name="Picture 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95" name="Picture 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96" name="Picture 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97" name="Picture 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98" name="Picture 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299" name="Picture 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00" name="Picture 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01" name="Picture 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02" name="Picture 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03" name="Picture 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04" name="Picture 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05" name="Picture 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06" name="Picture 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07" name="Picture 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08" name="Picture 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09" name="Picture 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10" name="Picture 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11" name="Picture 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12" name="Picture 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13" name="Picture 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14" name="Picture 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15" name="Picture 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16" name="Picture 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17" name="Picture 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18" name="Picture 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19" name="Picture 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20" name="Picture 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21" name="Picture 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22" name="Picture 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23" name="Picture 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24" name="Picture 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25" name="Picture 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26" name="Picture 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27" name="Picture 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28" name="Picture 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29" name="Picture 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30" name="Picture 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31" name="Picture 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32" name="Picture 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33" name="Picture 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34" name="Picture 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35" name="Picture 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36" name="Picture 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37" name="Picture 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38" name="Picture 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39" name="Picture 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40" name="Picture 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41" name="Picture 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42" name="Picture 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43" name="Picture 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44" name="Picture 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45" name="Picture 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46" name="Picture 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47" name="Picture 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48" name="Picture 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49" name="Picture 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50" name="Picture 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51" name="Picture 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52" name="Picture 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53" name="Picture 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54" name="Picture 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55" name="Picture 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56" name="Picture 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57" name="Picture 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58" name="Picture 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59" name="Picture 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60" name="Picture 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61" name="Picture 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62" name="Picture 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63" name="Picture 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64" name="Picture 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65" name="Picture 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66" name="Picture 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67" name="Picture 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68" name="Picture 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69" name="Picture 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70" name="Picture 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71" name="Picture 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72" name="Picture 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73" name="Picture 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74" name="Picture 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75" name="Picture 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76" name="Picture 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77" name="Picture 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78" name="Picture 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79" name="Picture 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80" name="Picture 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81" name="Picture 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82" name="Picture 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83" name="Picture 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84" name="Picture 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85" name="Picture 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86" name="Picture 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87" name="Picture 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88" name="Picture 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89" name="Picture 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90" name="Picture 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91" name="Picture 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92" name="Picture 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93" name="Picture 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94" name="Picture 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95" name="Picture 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96" name="Picture 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97" name="Picture 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98" name="Picture 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399" name="Picture 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00" name="Picture 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01" name="Picture 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02" name="Picture 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03" name="Picture 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04" name="Picture 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05" name="Picture 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06" name="Picture 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07" name="Picture 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08" name="Picture 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09" name="Picture 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10" name="Picture 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11" name="Picture 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12" name="Picture 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13" name="Picture 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14" name="Picture 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15" name="Picture 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16" name="Picture 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17" name="Picture 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18" name="Picture 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19" name="Picture 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20" name="Picture 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21" name="Picture 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22" name="Picture 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23" name="Picture 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24" name="Picture 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25" name="Picture 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26" name="Picture 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27" name="Picture 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28" name="Picture 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29" name="Picture 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30" name="Picture 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31" name="Picture 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32" name="Picture 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33" name="Picture 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34" name="Picture 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35" name="Picture 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36" name="Picture 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37" name="Picture 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38" name="Picture 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39" name="Picture 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40" name="Picture 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41" name="Picture 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42" name="Picture 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43" name="Picture 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44" name="Picture 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45" name="Picture 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46" name="Picture 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47" name="Picture 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48" name="Picture 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49" name="Picture 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50" name="Picture 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51" name="Picture 4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52" name="Picture 4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53" name="Picture 4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54" name="Picture 4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55" name="Picture 4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56" name="Picture 4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57" name="Picture 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58" name="Picture 4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59" name="Picture 4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60" name="Picture 4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61" name="Picture 4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62" name="Picture 4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63" name="Picture 4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64" name="Picture 4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65" name="Picture 4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66" name="Picture 4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67" name="Picture 4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68" name="Picture 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69" name="Picture 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70" name="Picture 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71" name="Picture 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72" name="Picture 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73" name="Picture 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74" name="Picture 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75" name="Picture 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76" name="Picture 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77" name="Picture 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78" name="Picture 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79" name="Picture 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80" name="Picture 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81" name="Picture 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82" name="Picture 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83" name="Picture 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84" name="Picture 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85" name="Picture 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86" name="Picture 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87" name="Picture 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88" name="Picture 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89" name="Picture 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90" name="Picture 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91" name="Picture 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92" name="Picture 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93" name="Picture 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94" name="Picture 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95" name="Picture 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96" name="Picture 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97" name="Picture 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98" name="Picture 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499" name="Picture 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00" name="Picture 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01" name="Picture 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02" name="Picture 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03" name="Picture 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04" name="Picture 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05" name="Picture 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06" name="Picture 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07" name="Picture 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08" name="Picture 5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09" name="Picture 5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10" name="Picture 5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11" name="Picture 5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12" name="Picture 5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13" name="Picture 5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14" name="Picture 5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15" name="Picture 5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16" name="Picture 5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17" name="Picture 5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18" name="Picture 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19" name="Picture 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20" name="Picture 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21" name="Picture 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22" name="Picture 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23" name="Picture 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24" name="Picture 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25" name="Picture 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26" name="Picture 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27" name="Picture 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28" name="Picture 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29" name="Picture 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30" name="Picture 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31" name="Picture 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32" name="Picture 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33" name="Picture 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34" name="Picture 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35" name="Picture 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36" name="Picture 4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37" name="Picture 4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38" name="Picture 4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39" name="Picture 4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40" name="Picture 4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41" name="Picture 4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42" name="Picture 5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43" name="Picture 5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44" name="Picture 5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45" name="Picture 5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46" name="Picture 5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47" name="Picture 5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48" name="Picture 5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49" name="Picture 5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50" name="Picture 5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51" name="Picture 5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52" name="Picture 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53" name="Picture 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54" name="Picture 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55" name="Picture 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56" name="Picture 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57" name="Picture 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58" name="Picture 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59" name="Picture 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60" name="Picture 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61" name="Picture 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62" name="Picture 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63" name="Picture 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64" name="Picture 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65" name="Picture 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66" name="Picture 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67" name="Picture 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68" name="Picture 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69" name="Picture 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70" name="Picture 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71" name="Picture 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72" name="Picture 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73" name="Picture 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74" name="Picture 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75" name="Picture 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76" name="Picture 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77" name="Picture 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78" name="Picture 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79" name="Picture 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80" name="Picture 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81" name="Picture 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82" name="Picture 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83" name="Picture 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84" name="Picture 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85" name="Picture 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86" name="Picture 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87" name="Picture 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88" name="Picture 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89" name="Picture 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90" name="Picture 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91" name="Picture 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92" name="Picture 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93" name="Picture 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94" name="Picture 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95" name="Picture 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96" name="Picture 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97" name="Picture 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98" name="Picture 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599" name="Picture 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00" name="Picture 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01" name="Picture 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02" name="Picture 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03" name="Picture 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04" name="Picture 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05" name="Picture 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06" name="Picture 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07" name="Picture 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08" name="Picture 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09" name="Picture 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10" name="Picture 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11" name="Picture 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12" name="Picture 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13" name="Picture 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14" name="Picture 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15" name="Picture 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16" name="Picture 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17" name="Picture 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18" name="Picture 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19" name="Picture 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20" name="Picture 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21" name="Picture 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22" name="Picture 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23" name="Picture 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24" name="Picture 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25" name="Picture 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26" name="Picture 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27" name="Picture 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28" name="Picture 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29" name="Picture 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30" name="Picture 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31" name="Picture 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32" name="Picture 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33" name="Picture 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34" name="Picture 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35" name="Picture 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36" name="Picture 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37" name="Picture 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38" name="Picture 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39" name="Picture 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40" name="Picture 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41" name="Picture 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42" name="Picture 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43" name="Picture 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44" name="Picture 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45" name="Picture 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46" name="Picture 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47" name="Picture 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48" name="Picture 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49" name="Picture 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50" name="Picture 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51" name="Picture 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52" name="Picture 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53" name="Picture 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54" name="Picture 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55" name="Picture 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56" name="Picture 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57" name="Picture 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58" name="Picture 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59" name="Picture 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60" name="Picture 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61" name="Picture 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62" name="Picture 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63" name="Picture 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64" name="Picture 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65" name="Picture 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66" name="Picture 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67" name="Picture 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68" name="Picture 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69" name="Picture 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70" name="Picture 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71" name="Picture 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72" name="Picture 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73" name="Picture 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74" name="Picture 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75" name="Picture 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76" name="Picture 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77" name="Picture 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78" name="Picture 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79" name="Picture 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80" name="Picture 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81" name="Picture 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82" name="Picture 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83" name="Picture 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84" name="Picture 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85" name="Picture 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86" name="Picture 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87" name="Picture 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88" name="Picture 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89" name="Picture 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90" name="Picture 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91" name="Picture 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92" name="Picture 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93" name="Picture 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94" name="Picture 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95" name="Picture 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96" name="Picture 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97" name="Picture 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98" name="Picture 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699" name="Picture 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00" name="Picture 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01" name="Picture 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02" name="Picture 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03" name="Picture 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04" name="Picture 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05" name="Picture 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06" name="Picture 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07" name="Picture 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08" name="Picture 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09" name="Picture 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10" name="Picture 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11" name="Picture 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12" name="Picture 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13" name="Picture 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14" name="Picture 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15" name="Picture 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16" name="Picture 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17" name="Picture 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18" name="Picture 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19" name="Picture 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20" name="Picture 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21" name="Picture 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22" name="Picture 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23" name="Picture 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24" name="Picture 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25" name="Picture 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26" name="Picture 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27" name="Picture 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28" name="Picture 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29" name="Picture 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30" name="Picture 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31" name="Picture 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32" name="Picture 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33" name="Picture 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34" name="Picture 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35" name="Picture 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36" name="Picture 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37" name="Picture 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38" name="Picture 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39" name="Picture 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40" name="Picture 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41" name="Picture 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42" name="Picture 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43" name="Picture 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44" name="Picture 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45" name="Picture 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46" name="Picture 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47" name="Picture 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48" name="Picture 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49" name="Picture 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50" name="Picture 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51" name="Picture 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52" name="Picture 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53" name="Picture 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54" name="Picture 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55" name="Picture 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56" name="Picture 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57" name="Picture 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58" name="Picture 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59" name="Picture 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60" name="Picture 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61" name="Picture 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62" name="Picture 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63" name="Picture 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64" name="Picture 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65" name="Picture 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66" name="Picture 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67" name="Picture 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68" name="Picture 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69" name="Picture 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70" name="Picture 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71" name="Picture 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72" name="Picture 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73" name="Picture 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74" name="Picture 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75" name="Picture 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76" name="Picture 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77" name="Picture 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78" name="Picture 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79" name="Picture 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80" name="Picture 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81" name="Picture 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82" name="Picture 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83" name="Picture 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84" name="Picture 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85" name="Picture 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86" name="Picture 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87" name="Picture 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88" name="Picture 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89" name="Picture 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90" name="Picture 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91" name="Picture 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92" name="Picture 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93" name="Picture 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94" name="Picture 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95" name="Picture 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96" name="Picture 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97" name="Picture 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98" name="Picture 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799" name="Picture 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00" name="Picture 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01" name="Picture 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02" name="Picture 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03" name="Picture 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04" name="Picture 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05" name="Picture 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06" name="Picture 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07" name="Picture 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08" name="Picture 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09" name="Picture 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10" name="Picture 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11" name="Picture 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12" name="Picture 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13" name="Picture 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14" name="Picture 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15" name="Picture 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16" name="Picture 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17" name="Picture 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18" name="Picture 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19" name="Picture 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20" name="Picture 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21" name="Picture 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22" name="Picture 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23" name="Picture 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24" name="Picture 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25" name="Picture 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26" name="Picture 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27" name="Picture 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28" name="Picture 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29" name="Picture 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30" name="Picture 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31" name="Picture 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32" name="Picture 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33" name="Picture 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34" name="Picture 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35" name="Picture 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36" name="Picture 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37" name="Picture 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38" name="Picture 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39" name="Picture 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40" name="Picture 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41" name="Picture 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42" name="Picture 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43" name="Picture 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44" name="Picture 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45" name="Picture 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46" name="Picture 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47" name="Picture 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48" name="Picture 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49" name="Picture 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50" name="Picture 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51" name="Picture 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52" name="Picture 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53" name="Picture 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54" name="Picture 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55" name="Picture 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56" name="Picture 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57" name="Picture 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58" name="Picture 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59" name="Picture 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60" name="Picture 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61" name="Picture 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62" name="Picture 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63" name="Picture 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64" name="Picture 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65" name="Picture 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66" name="Picture 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67" name="Picture 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68" name="Picture 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69" name="Picture 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70" name="Picture 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71" name="Picture 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72" name="Picture 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73" name="Picture 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74" name="Picture 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75" name="Picture 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76" name="Picture 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77" name="Picture 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78" name="Picture 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79" name="Picture 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80" name="Picture 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81" name="Picture 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82" name="Picture 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83" name="Picture 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84" name="Picture 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85" name="Picture 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86" name="Picture 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87" name="Picture 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88" name="Picture 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89" name="Picture 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90" name="Picture 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91" name="Picture 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92" name="Picture 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93" name="Picture 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94" name="Picture 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95" name="Picture 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96" name="Picture 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97" name="Picture 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98" name="Picture 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899" name="Picture 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00" name="Picture 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01" name="Picture 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02" name="Picture 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03" name="Picture 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04" name="Picture 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05" name="Picture 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06" name="Picture 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07" name="Picture 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08" name="Picture 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09" name="Picture 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10" name="Picture 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11" name="Picture 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12" name="Picture 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13" name="Picture 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14" name="Picture 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15" name="Picture 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16" name="Picture 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17" name="Picture 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18" name="Picture 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19" name="Picture 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20" name="Picture 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21" name="Picture 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22" name="Picture 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23" name="Picture 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24" name="Picture 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25" name="Picture 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26" name="Picture 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27" name="Picture 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28" name="Picture 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29" name="Picture 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30" name="Picture 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31" name="Picture 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32" name="Picture 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33" name="Picture 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34" name="Picture 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35" name="Picture 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36" name="Picture 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37" name="Picture 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38" name="Picture 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39" name="Picture 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40" name="Picture 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41" name="Picture 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42" name="Picture 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43" name="Picture 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44" name="Picture 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45" name="Picture 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46" name="Picture 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47" name="Picture 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48" name="Picture 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49" name="Picture 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50" name="Picture 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51" name="Picture 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52" name="Picture 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53" name="Picture 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54" name="Picture 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55" name="Picture 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56" name="Picture 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57" name="Picture 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58" name="Picture 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59" name="Picture 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60" name="Picture 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61" name="Picture 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62" name="Picture 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63" name="Picture 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64" name="Picture 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65" name="Picture 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66" name="Picture 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67" name="Picture 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68" name="Picture 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69" name="Picture 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70" name="Picture 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71" name="Picture 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72" name="Picture 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73" name="Picture 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74" name="Picture 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75" name="Picture 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76" name="Picture 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77" name="Picture 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78" name="Picture 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79" name="Picture 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80" name="Picture 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81" name="Picture 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82" name="Picture 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83" name="Picture 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84" name="Picture 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85" name="Picture 4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86" name="Picture 4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87" name="Picture 4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88" name="Picture 4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89" name="Picture 4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90" name="Picture 4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91" name="Picture 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92" name="Picture 4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93" name="Picture 4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94" name="Picture 4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95" name="Picture 4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96" name="Picture 4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97" name="Picture 4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98" name="Picture 4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999" name="Picture 4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00" name="Picture 4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01" name="Picture 4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02" name="Picture 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03" name="Picture 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04" name="Picture 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05" name="Picture 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06" name="Picture 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07" name="Picture 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08" name="Picture 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09" name="Picture 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10" name="Picture 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11" name="Picture 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12" name="Picture 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13" name="Picture 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14" name="Picture 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15" name="Picture 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16" name="Picture 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17" name="Picture 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18" name="Picture 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19" name="Picture 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20" name="Picture 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21" name="Picture 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22" name="Picture 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23" name="Picture 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24" name="Picture 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25" name="Picture 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26" name="Picture 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27" name="Picture 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28" name="Picture 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29" name="Picture 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30" name="Picture 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31" name="Picture 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32" name="Picture 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33" name="Picture 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34" name="Picture 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35" name="Picture 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36" name="Picture 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37" name="Picture 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38" name="Picture 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39" name="Picture 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40" name="Picture 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41" name="Picture 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42" name="Picture 5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43" name="Picture 5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44" name="Picture 5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45" name="Picture 5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46" name="Picture 5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47" name="Picture 5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48" name="Picture 5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49" name="Picture 5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50" name="Picture 5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51" name="Picture 5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52" name="Picture 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53" name="Picture 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54" name="Picture 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55" name="Picture 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56" name="Picture 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57" name="Picture 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58" name="Picture 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59" name="Picture 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60" name="Picture 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61" name="Picture 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62" name="Picture 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63" name="Picture 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64" name="Picture 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65" name="Picture 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66" name="Picture 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67" name="Picture 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68" name="Picture 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69" name="Picture 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70" name="Picture 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71" name="Picture 5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72" name="Picture 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73" name="Picture 5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74" name="Picture 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75" name="Picture 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76" name="Picture 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77" name="Picture 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78" name="Picture 5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79" name="Picture 5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80" name="Picture 5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81" name="Picture 5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82" name="Picture 5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83" name="Picture 5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84" name="Picture 5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85" name="Picture 5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86" name="Picture 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87" name="Picture 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88" name="Picture 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89" name="Picture 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90" name="Picture 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91" name="Picture 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92" name="Picture 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93" name="Picture 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94" name="Picture 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95" name="Picture 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96" name="Picture 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97" name="Picture 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98" name="Picture 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099" name="Picture 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00" name="Picture 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01" name="Picture 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02" name="Picture 4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03" name="Picture 4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04" name="Picture 4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05" name="Picture 4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06" name="Picture 4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07" name="Picture 4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08" name="Picture 5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09" name="Picture 5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10" name="Picture 5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11" name="Picture 5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12" name="Picture 5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13" name="Picture 5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14" name="Picture 5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15" name="Picture 5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16" name="Picture 5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17" name="Picture 5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18" name="Picture 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19" name="Picture 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20" name="Picture 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21" name="Picture 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22" name="Picture 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23" name="Picture 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24" name="Picture 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25" name="Picture 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26" name="Picture 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27" name="Picture 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28" name="Picture 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29" name="Picture 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30" name="Picture 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31" name="Picture 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32" name="Picture 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33" name="Picture 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34" name="Picture 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35" name="Picture 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36" name="Picture 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37" name="Picture 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38" name="Picture 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39" name="Picture 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40" name="Picture 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41" name="Picture 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42" name="Picture 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43" name="Picture 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44" name="Picture 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45" name="Picture 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46" name="Picture 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47" name="Picture 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48" name="Picture 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49" name="Picture 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50" name="Picture 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51" name="Picture 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52" name="Picture 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53" name="Picture 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54" name="Picture 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55" name="Picture 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56" name="Picture 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57" name="Picture 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58" name="Picture 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59" name="Picture 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60" name="Picture 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61" name="Picture 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62" name="Picture 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63" name="Picture 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64" name="Picture 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65" name="Picture 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66" name="Picture 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67" name="Picture 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68" name="Picture 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69" name="Picture 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70" name="Picture 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71" name="Picture 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72" name="Picture 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73" name="Picture 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74" name="Picture 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75" name="Picture 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76" name="Picture 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77" name="Picture 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78" name="Picture 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79" name="Picture 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80" name="Picture 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81" name="Picture 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82" name="Picture 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83" name="Picture 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84" name="Picture 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85" name="Picture 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86" name="Picture 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87" name="Picture 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88" name="Picture 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89" name="Picture 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90" name="Picture 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91" name="Picture 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92" name="Picture 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93" name="Picture 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94" name="Picture 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95" name="Picture 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96" name="Picture 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97" name="Picture 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98" name="Picture 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199" name="Picture 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00" name="Picture 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01" name="Picture 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02" name="Picture 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03" name="Picture 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04" name="Picture 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05" name="Picture 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06" name="Picture 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07" name="Picture 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08" name="Picture 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09" name="Picture 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10" name="Picture 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11" name="Picture 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12" name="Picture 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13" name="Picture 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14" name="Picture 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15" name="Picture 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16" name="Picture 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17" name="Picture 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18" name="Picture 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19" name="Picture 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20" name="Picture 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21" name="Picture 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22" name="Picture 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23" name="Picture 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24" name="Picture 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25" name="Picture 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26" name="Picture 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27" name="Picture 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28" name="Picture 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29" name="Picture 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30" name="Picture 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31" name="Picture 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32" name="Picture 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33" name="Picture 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34" name="Picture 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35" name="Picture 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36" name="Picture 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37" name="Picture 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38" name="Picture 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39" name="Picture 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40" name="Picture 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41" name="Picture 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42" name="Picture 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43" name="Picture 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44" name="Picture 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45" name="Picture 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46" name="Picture 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47" name="Picture 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48" name="Picture 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49" name="Picture 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50" name="Picture 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51" name="Picture 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52" name="Picture 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53" name="Picture 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54" name="Picture 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55" name="Picture 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56" name="Picture 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57" name="Picture 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58" name="Picture 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59" name="Picture 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60" name="Picture 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61" name="Picture 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62" name="Picture 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63" name="Picture 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64" name="Picture 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65" name="Picture 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66" name="Picture 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67" name="Picture 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68" name="Picture 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69" name="Picture 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70" name="Picture 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71" name="Picture 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72" name="Picture 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73" name="Picture 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74" name="Picture 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75" name="Picture 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76" name="Picture 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77" name="Picture 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78" name="Picture 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79" name="Picture 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80" name="Picture 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81" name="Picture 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82" name="Picture 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83" name="Picture 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84" name="Picture 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85" name="Picture 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86" name="Picture 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87" name="Picture 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88" name="Picture 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89" name="Picture 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90" name="Picture 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91" name="Picture 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92" name="Picture 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93" name="Picture 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94" name="Picture 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95" name="Picture 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96" name="Picture 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97" name="Picture 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98" name="Picture 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299" name="Picture 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00" name="Picture 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01" name="Picture 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02" name="Picture 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03" name="Picture 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04" name="Picture 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05" name="Picture 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06" name="Picture 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07" name="Picture 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08" name="Picture 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09" name="Picture 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10" name="Picture 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11" name="Picture 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12" name="Picture 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13" name="Picture 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14" name="Picture 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15" name="Picture 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16" name="Picture 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17" name="Picture 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18" name="Picture 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19" name="Picture 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20" name="Picture 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21" name="Picture 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22" name="Picture 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23" name="Picture 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24" name="Picture 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25" name="Picture 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26" name="Picture 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27" name="Picture 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28" name="Picture 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29" name="Picture 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30" name="Picture 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31" name="Picture 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32" name="Picture 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33" name="Picture 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34" name="Picture 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35" name="Picture 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36" name="Picture 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37" name="Picture 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38" name="Picture 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39" name="Picture 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40" name="Picture 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41" name="Picture 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42" name="Picture 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43" name="Picture 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44" name="Picture 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45" name="Picture 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46" name="Picture 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47" name="Picture 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48" name="Picture 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49" name="Picture 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50" name="Picture 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51" name="Picture 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52" name="Picture 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53" name="Picture 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54" name="Picture 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55" name="Picture 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56" name="Picture 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57" name="Picture 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58" name="Picture 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59" name="Picture 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60" name="Picture 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61" name="Picture 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62" name="Picture 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63" name="Picture 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64" name="Picture 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65" name="Picture 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66" name="Picture 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67" name="Picture 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68" name="Picture 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69" name="Picture 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70" name="Picture 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71" name="Picture 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72" name="Picture 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73" name="Picture 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74" name="Picture 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75" name="Picture 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76" name="Picture 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77" name="Picture 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78" name="Picture 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79" name="Picture 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80" name="Picture 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81" name="Picture 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82" name="Picture 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83" name="Picture 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84" name="Picture 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85" name="Picture 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86" name="Picture 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87" name="Picture 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88" name="Picture 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89" name="Picture 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90" name="Picture 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91" name="Picture 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92" name="Picture 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93" name="Picture 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94" name="Picture 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95" name="Picture 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96" name="Picture 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97" name="Picture 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98" name="Picture 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399" name="Picture 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00" name="Picture 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01" name="Picture 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02" name="Picture 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03" name="Picture 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04" name="Picture 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05" name="Picture 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06" name="Picture 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07" name="Picture 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08" name="Picture 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09" name="Picture 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10" name="Picture 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11" name="Picture 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12" name="Picture 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13" name="Picture 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14" name="Picture 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15" name="Picture 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16" name="Picture 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17" name="Picture 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18" name="Picture 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19" name="Picture 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20" name="Picture 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21" name="Picture 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22" name="Picture 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23" name="Picture 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24" name="Picture 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25" name="Picture 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26" name="Picture 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27" name="Picture 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28" name="Picture 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29" name="Picture 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30" name="Picture 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31" name="Picture 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32" name="Picture 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33" name="Picture 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34" name="Picture 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35" name="Picture 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36" name="Picture 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37" name="Picture 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38" name="Picture 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39" name="Picture 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40" name="Picture 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41" name="Picture 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42" name="Picture 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43" name="Picture 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44" name="Picture 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45" name="Picture 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46" name="Picture 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47" name="Picture 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48" name="Picture 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49" name="Picture 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50" name="Picture 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51" name="Picture 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52" name="Picture 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53" name="Picture 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54" name="Picture 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55" name="Picture 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56" name="Picture 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57" name="Picture 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58" name="Picture 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59" name="Picture 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60" name="Picture 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61" name="Picture 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62" name="Picture 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63" name="Picture 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64" name="Picture 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65" name="Picture 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66" name="Picture 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67" name="Picture 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68" name="Picture 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69" name="Picture 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70" name="Picture 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71" name="Picture 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72" name="Picture 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73" name="Picture 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74" name="Picture 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75" name="Picture 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76" name="Picture 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77" name="Picture 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78" name="Picture 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79" name="Picture 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80" name="Picture 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81" name="Picture 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82" name="Picture 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83" name="Picture 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84" name="Picture 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85" name="Picture 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86" name="Picture 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87" name="Picture 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88" name="Picture 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89" name="Picture 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90" name="Picture 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91" name="Picture 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92" name="Picture 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93" name="Picture 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94" name="Picture 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95" name="Picture 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96" name="Picture 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97" name="Picture 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98" name="Picture 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499" name="Picture 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00" name="Picture 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01" name="Picture 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02" name="Picture 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03" name="Picture 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04" name="Picture 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05" name="Picture 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06" name="Picture 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07" name="Picture 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08" name="Picture 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09" name="Picture 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10" name="Picture 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11" name="Picture 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12" name="Picture 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13" name="Picture 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14" name="Picture 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15" name="Picture 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16" name="Picture 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17" name="Picture 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18" name="Picture 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19" name="Picture 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20" name="Picture 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21" name="Picture 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22" name="Picture 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23" name="Picture 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24" name="Picture 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25" name="Picture 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26" name="Picture 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27" name="Picture 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28" name="Picture 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29" name="Picture 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30" name="Picture 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31" name="Picture 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32" name="Picture 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33" name="Picture 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34" name="Picture 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35" name="Picture 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36" name="Picture 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37" name="Picture 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38" name="Picture 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39" name="Picture 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40" name="Picture 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41" name="Picture 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42" name="Picture 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43" name="Picture 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44" name="Picture 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45" name="Picture 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46" name="Picture 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47" name="Picture 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48" name="Picture 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49" name="Picture 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50" name="Picture 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51" name="Picture 4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52" name="Picture 4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53" name="Picture 4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54" name="Picture 4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55" name="Picture 4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56" name="Picture 4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57" name="Picture 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58" name="Picture 4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59" name="Picture 4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60" name="Picture 4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61" name="Picture 4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62" name="Picture 4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63" name="Picture 4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64" name="Picture 4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65" name="Picture 4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66" name="Picture 4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67" name="Picture 4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68" name="Picture 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69" name="Picture 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70" name="Picture 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71" name="Picture 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72" name="Picture 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73" name="Picture 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74" name="Picture 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75" name="Picture 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76" name="Picture 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77" name="Picture 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78" name="Picture 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79" name="Picture 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80" name="Picture 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81" name="Picture 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82" name="Picture 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83" name="Picture 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84" name="Picture 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85" name="Picture 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86" name="Picture 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87" name="Picture 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88" name="Picture 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89" name="Picture 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90" name="Picture 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91" name="Picture 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92" name="Picture 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93" name="Picture 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94" name="Picture 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95" name="Picture 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96" name="Picture 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97" name="Picture 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98" name="Picture 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599" name="Picture 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00" name="Picture 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01" name="Picture 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02" name="Picture 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03" name="Picture 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04" name="Picture 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05" name="Picture 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06" name="Picture 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07" name="Picture 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08" name="Picture 5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09" name="Picture 5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10" name="Picture 5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11" name="Picture 5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12" name="Picture 5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13" name="Picture 5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14" name="Picture 5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15" name="Picture 5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16" name="Picture 5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17" name="Picture 5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18" name="Picture 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19" name="Picture 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20" name="Picture 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21" name="Picture 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22" name="Picture 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23" name="Picture 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24" name="Picture 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25" name="Picture 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26" name="Picture 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27" name="Picture 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28" name="Picture 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29" name="Picture 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30" name="Picture 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31" name="Picture 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32" name="Picture 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33" name="Picture 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34" name="Picture 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35" name="Picture 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36" name="Picture 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37" name="Picture 5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38" name="Picture 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39" name="Picture 5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40" name="Picture 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41" name="Picture 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42" name="Picture 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43" name="Picture 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44" name="Picture 5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45" name="Picture 5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46" name="Picture 5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47" name="Picture 5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48" name="Picture 5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49" name="Picture 5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50" name="Picture 5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51" name="Picture 5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52" name="Picture 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53" name="Picture 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54" name="Picture 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55" name="Picture 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56" name="Picture 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57" name="Picture 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58" name="Picture 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59" name="Picture 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60" name="Picture 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61" name="Picture 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62" name="Picture 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63" name="Picture 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64" name="Picture 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65" name="Picture 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66" name="Picture 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104775</xdr:rowOff>
    </xdr:to>
    <xdr:pic>
      <xdr:nvPicPr>
        <xdr:cNvPr id="1667" name="Picture 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4951095" y="0"/>
          <a:ext cx="104775" cy="1047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F2" sqref="F2:F5"/>
    </sheetView>
  </sheetViews>
  <sheetFormatPr defaultColWidth="8.87272727272727" defaultRowHeight="14" outlineLevelRow="4" outlineLevelCol="5"/>
  <cols>
    <col min="1" max="1" width="14.6272727272727" style="67" customWidth="1"/>
    <col min="2" max="2" width="9.5" style="68" customWidth="1"/>
    <col min="3" max="4" width="16.5" style="69" customWidth="1"/>
    <col min="5" max="5" width="12.5" style="70" customWidth="1"/>
    <col min="6" max="6" width="16.5" style="69" customWidth="1"/>
  </cols>
  <sheetData>
    <row r="1" spans="1:6">
      <c r="A1" s="71" t="s">
        <v>0</v>
      </c>
      <c r="B1" s="72" t="s">
        <v>1</v>
      </c>
      <c r="C1" s="56" t="s">
        <v>2</v>
      </c>
      <c r="D1" s="56" t="s">
        <v>3</v>
      </c>
      <c r="E1" s="73" t="s">
        <v>4</v>
      </c>
      <c r="F1" s="56" t="s">
        <v>5</v>
      </c>
    </row>
    <row r="2" spans="1:6">
      <c r="A2" s="71" t="s">
        <v>6</v>
      </c>
      <c r="B2" s="72">
        <v>35</v>
      </c>
      <c r="C2" s="56">
        <v>100277.31</v>
      </c>
      <c r="D2" s="56">
        <v>17603.29</v>
      </c>
      <c r="E2" s="73">
        <f>D2/C2</f>
        <v>0.175546093129143</v>
      </c>
      <c r="F2" s="74">
        <v>5211.711</v>
      </c>
    </row>
    <row r="3" spans="1:6">
      <c r="A3" s="71" t="s">
        <v>7</v>
      </c>
      <c r="B3" s="72">
        <v>167</v>
      </c>
      <c r="C3" s="56">
        <v>326289.81</v>
      </c>
      <c r="D3" s="56">
        <v>22856.73</v>
      </c>
      <c r="E3" s="73">
        <f>D3/C3</f>
        <v>0.0700503947702198</v>
      </c>
      <c r="F3" s="74">
        <v>83524.7545</v>
      </c>
    </row>
    <row r="4" spans="1:6">
      <c r="A4" s="71" t="s">
        <v>8</v>
      </c>
      <c r="B4" s="72">
        <v>85</v>
      </c>
      <c r="C4" s="56">
        <v>255722.48</v>
      </c>
      <c r="D4" s="56">
        <v>15991.13</v>
      </c>
      <c r="E4" s="73">
        <f>D4/C4</f>
        <v>0.0625331413960947</v>
      </c>
      <c r="F4" s="56">
        <v>8951.7</v>
      </c>
    </row>
    <row r="5" spans="1:6">
      <c r="A5" s="71" t="s">
        <v>9</v>
      </c>
      <c r="B5" s="72">
        <f>SUM(B2:B4)</f>
        <v>287</v>
      </c>
      <c r="C5" s="56">
        <f>SUM(C2:C4)</f>
        <v>682289.6</v>
      </c>
      <c r="D5" s="56">
        <f>SUM(D2:D4)</f>
        <v>56451.15</v>
      </c>
      <c r="E5" s="73">
        <f>D5/C5</f>
        <v>0.0827378139722487</v>
      </c>
      <c r="F5" s="56">
        <f>SUM(F2:F4)</f>
        <v>97688.1655</v>
      </c>
    </row>
  </sheetData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8"/>
  <sheetViews>
    <sheetView zoomScale="90" zoomScaleNormal="90" workbookViewId="0">
      <pane ySplit="1" topLeftCell="A17" activePane="bottomLeft" state="frozen"/>
      <selection/>
      <selection pane="bottomLeft" activeCell="J1" sqref="J$1:J$1048576"/>
    </sheetView>
  </sheetViews>
  <sheetFormatPr defaultColWidth="9.87272727272727" defaultRowHeight="14"/>
  <cols>
    <col min="1" max="8" width="15.1272727272727" style="36" customWidth="1"/>
    <col min="9" max="9" width="18.3818181818182" style="36" customWidth="1"/>
    <col min="10" max="10" width="15.1272727272727" style="36" customWidth="1"/>
    <col min="11" max="11" width="18.6818181818182" style="36" customWidth="1"/>
    <col min="12" max="16384" width="9.87272727272727" style="36"/>
  </cols>
  <sheetData>
    <row r="1" s="34" customFormat="1" ht="56" spans="1:11">
      <c r="A1" s="37" t="s">
        <v>0</v>
      </c>
      <c r="B1" s="37" t="s">
        <v>10</v>
      </c>
      <c r="C1" s="38" t="s">
        <v>11</v>
      </c>
      <c r="D1" s="38" t="s">
        <v>12</v>
      </c>
      <c r="E1" s="37" t="s">
        <v>13</v>
      </c>
      <c r="F1" s="37" t="s">
        <v>14</v>
      </c>
      <c r="G1" s="37" t="s">
        <v>15</v>
      </c>
      <c r="H1" s="37" t="s">
        <v>16</v>
      </c>
      <c r="I1" s="56" t="s">
        <v>17</v>
      </c>
      <c r="J1" s="56" t="s">
        <v>18</v>
      </c>
      <c r="K1" s="38" t="s">
        <v>19</v>
      </c>
    </row>
    <row r="2" s="35" customFormat="1" ht="15" spans="1:11">
      <c r="A2" s="39" t="s">
        <v>6</v>
      </c>
      <c r="B2" s="40" t="s">
        <v>20</v>
      </c>
      <c r="C2" s="41" t="s">
        <v>21</v>
      </c>
      <c r="D2" s="41" t="s">
        <v>22</v>
      </c>
      <c r="E2" s="41" t="s">
        <v>23</v>
      </c>
      <c r="F2" s="41">
        <v>3</v>
      </c>
      <c r="G2" s="41">
        <v>150</v>
      </c>
      <c r="H2" s="42"/>
      <c r="I2" s="57">
        <v>895</v>
      </c>
      <c r="J2" s="58">
        <f>I2*F2</f>
        <v>2685</v>
      </c>
      <c r="K2" s="46"/>
    </row>
    <row r="3" s="35" customFormat="1" ht="15" spans="1:11">
      <c r="A3" s="39" t="s">
        <v>6</v>
      </c>
      <c r="B3" s="40" t="s">
        <v>20</v>
      </c>
      <c r="C3" s="41" t="s">
        <v>21</v>
      </c>
      <c r="D3" s="41" t="s">
        <v>24</v>
      </c>
      <c r="E3" s="41" t="s">
        <v>23</v>
      </c>
      <c r="F3" s="41">
        <v>3</v>
      </c>
      <c r="G3" s="41">
        <v>70</v>
      </c>
      <c r="H3" s="42"/>
      <c r="I3" s="57">
        <v>497</v>
      </c>
      <c r="J3" s="58">
        <f>I3*F3</f>
        <v>1491</v>
      </c>
      <c r="K3" s="46"/>
    </row>
    <row r="4" s="35" customFormat="1" ht="15" spans="1:11">
      <c r="A4" s="39" t="s">
        <v>6</v>
      </c>
      <c r="B4" s="40" t="s">
        <v>20</v>
      </c>
      <c r="C4" s="41" t="s">
        <v>25</v>
      </c>
      <c r="D4" s="41" t="s">
        <v>25</v>
      </c>
      <c r="E4" s="41" t="s">
        <v>26</v>
      </c>
      <c r="F4" s="41">
        <v>21</v>
      </c>
      <c r="G4" s="41">
        <v>63</v>
      </c>
      <c r="H4" s="41"/>
      <c r="I4" s="57">
        <v>16</v>
      </c>
      <c r="J4" s="58">
        <f>I4*F4</f>
        <v>336</v>
      </c>
      <c r="K4" s="33"/>
    </row>
    <row r="5" s="35" customFormat="1" ht="15" spans="1:11">
      <c r="A5" s="39" t="s">
        <v>6</v>
      </c>
      <c r="B5" s="40" t="s">
        <v>20</v>
      </c>
      <c r="C5" s="41" t="s">
        <v>27</v>
      </c>
      <c r="D5" s="41" t="s">
        <v>27</v>
      </c>
      <c r="E5" s="41" t="s">
        <v>26</v>
      </c>
      <c r="F5" s="41">
        <v>2</v>
      </c>
      <c r="G5" s="41">
        <v>100</v>
      </c>
      <c r="H5" s="42">
        <v>0</v>
      </c>
      <c r="I5" s="57" t="s">
        <v>28</v>
      </c>
      <c r="J5" s="58">
        <f>(870*H5+198)*F5</f>
        <v>396</v>
      </c>
      <c r="K5" s="33"/>
    </row>
    <row r="6" s="35" customFormat="1" ht="15" spans="1:11">
      <c r="A6" s="39" t="s">
        <v>6</v>
      </c>
      <c r="B6" s="40" t="s">
        <v>20</v>
      </c>
      <c r="C6" s="41" t="s">
        <v>29</v>
      </c>
      <c r="D6" s="41" t="s">
        <v>30</v>
      </c>
      <c r="E6" s="41" t="s">
        <v>26</v>
      </c>
      <c r="F6" s="41">
        <v>2</v>
      </c>
      <c r="G6" s="41">
        <v>14</v>
      </c>
      <c r="H6" s="41"/>
      <c r="I6" s="57" t="s">
        <v>31</v>
      </c>
      <c r="J6" s="58">
        <f t="shared" ref="J6:J8" si="0">2270/1000*G6</f>
        <v>31.78</v>
      </c>
      <c r="K6" s="33"/>
    </row>
    <row r="7" s="35" customFormat="1" ht="15" spans="1:11">
      <c r="A7" s="39" t="s">
        <v>6</v>
      </c>
      <c r="B7" s="40" t="s">
        <v>20</v>
      </c>
      <c r="C7" s="33" t="s">
        <v>32</v>
      </c>
      <c r="D7" s="41" t="s">
        <v>30</v>
      </c>
      <c r="E7" s="41" t="s">
        <v>26</v>
      </c>
      <c r="F7" s="41">
        <v>1</v>
      </c>
      <c r="G7" s="41">
        <v>0.2</v>
      </c>
      <c r="H7" s="41"/>
      <c r="I7" s="57" t="s">
        <v>31</v>
      </c>
      <c r="J7" s="58">
        <f t="shared" si="0"/>
        <v>0.454</v>
      </c>
      <c r="K7" s="33"/>
    </row>
    <row r="8" s="35" customFormat="1" ht="15" spans="1:11">
      <c r="A8" s="39" t="s">
        <v>6</v>
      </c>
      <c r="B8" s="40" t="s">
        <v>20</v>
      </c>
      <c r="C8" s="43" t="s">
        <v>33</v>
      </c>
      <c r="D8" s="41" t="s">
        <v>30</v>
      </c>
      <c r="E8" s="43" t="s">
        <v>26</v>
      </c>
      <c r="F8" s="43">
        <v>1</v>
      </c>
      <c r="G8" s="41">
        <v>0.1</v>
      </c>
      <c r="H8" s="43"/>
      <c r="I8" s="57" t="s">
        <v>31</v>
      </c>
      <c r="J8" s="58">
        <f t="shared" si="0"/>
        <v>0.227</v>
      </c>
      <c r="K8" s="33"/>
    </row>
    <row r="9" s="35" customFormat="1" ht="15" spans="1:11">
      <c r="A9" s="39" t="s">
        <v>6</v>
      </c>
      <c r="B9" s="40" t="s">
        <v>20</v>
      </c>
      <c r="C9" s="43" t="s">
        <v>34</v>
      </c>
      <c r="D9" s="41" t="s">
        <v>35</v>
      </c>
      <c r="E9" s="41" t="s">
        <v>26</v>
      </c>
      <c r="F9" s="41">
        <v>1</v>
      </c>
      <c r="G9" s="43">
        <v>3</v>
      </c>
      <c r="H9" s="43"/>
      <c r="I9" s="57">
        <v>101</v>
      </c>
      <c r="J9" s="58">
        <f t="shared" ref="J9:J12" si="1">I9*F9</f>
        <v>101</v>
      </c>
      <c r="K9" s="33"/>
    </row>
    <row r="10" s="35" customFormat="1" ht="15" spans="1:11">
      <c r="A10" s="39" t="s">
        <v>6</v>
      </c>
      <c r="B10" s="40" t="s">
        <v>20</v>
      </c>
      <c r="C10" s="43" t="s">
        <v>36</v>
      </c>
      <c r="D10" s="41" t="s">
        <v>30</v>
      </c>
      <c r="E10" s="41" t="s">
        <v>26</v>
      </c>
      <c r="F10" s="41">
        <v>1</v>
      </c>
      <c r="G10" s="43">
        <v>75</v>
      </c>
      <c r="H10" s="43"/>
      <c r="I10" s="57" t="s">
        <v>31</v>
      </c>
      <c r="J10" s="58">
        <f>2270/1000*G10</f>
        <v>170.25</v>
      </c>
      <c r="K10" s="33"/>
    </row>
    <row r="11" s="35" customFormat="1" ht="15" spans="1:11">
      <c r="A11" s="39" t="s">
        <v>7</v>
      </c>
      <c r="B11" s="40" t="s">
        <v>20</v>
      </c>
      <c r="C11" s="44" t="s">
        <v>37</v>
      </c>
      <c r="D11" s="45" t="s">
        <v>37</v>
      </c>
      <c r="E11" s="46" t="s">
        <v>23</v>
      </c>
      <c r="F11" s="44">
        <v>1</v>
      </c>
      <c r="G11" s="47"/>
      <c r="H11" s="41"/>
      <c r="I11" s="57">
        <v>497</v>
      </c>
      <c r="J11" s="58">
        <f t="shared" si="1"/>
        <v>497</v>
      </c>
      <c r="K11" s="41"/>
    </row>
    <row r="12" s="35" customFormat="1" ht="15" spans="1:11">
      <c r="A12" s="39" t="s">
        <v>7</v>
      </c>
      <c r="B12" s="40" t="s">
        <v>20</v>
      </c>
      <c r="C12" s="44" t="s">
        <v>38</v>
      </c>
      <c r="D12" s="45" t="s">
        <v>38</v>
      </c>
      <c r="E12" s="46" t="s">
        <v>23</v>
      </c>
      <c r="F12" s="44">
        <v>45</v>
      </c>
      <c r="G12" s="47"/>
      <c r="H12" s="42"/>
      <c r="I12" s="57">
        <v>895</v>
      </c>
      <c r="J12" s="58">
        <f t="shared" si="1"/>
        <v>40275</v>
      </c>
      <c r="K12" s="46"/>
    </row>
    <row r="13" s="35" customFormat="1" ht="15" spans="1:11">
      <c r="A13" s="39" t="s">
        <v>7</v>
      </c>
      <c r="B13" s="40" t="s">
        <v>20</v>
      </c>
      <c r="C13" s="44" t="s">
        <v>39</v>
      </c>
      <c r="D13" s="48" t="s">
        <v>39</v>
      </c>
      <c r="E13" s="46" t="s">
        <v>23</v>
      </c>
      <c r="F13" s="44">
        <v>5</v>
      </c>
      <c r="G13" s="47">
        <v>920</v>
      </c>
      <c r="H13" s="42"/>
      <c r="I13" s="57" t="s">
        <v>40</v>
      </c>
      <c r="J13" s="58">
        <f>12610/1000*G13</f>
        <v>11601.2</v>
      </c>
      <c r="K13" s="46" t="s">
        <v>41</v>
      </c>
    </row>
    <row r="14" s="35" customFormat="1" ht="15" spans="1:11">
      <c r="A14" s="39" t="s">
        <v>7</v>
      </c>
      <c r="B14" s="40" t="s">
        <v>20</v>
      </c>
      <c r="C14" s="44" t="s">
        <v>42</v>
      </c>
      <c r="D14" s="45" t="s">
        <v>30</v>
      </c>
      <c r="E14" s="46" t="s">
        <v>26</v>
      </c>
      <c r="F14" s="44">
        <v>1</v>
      </c>
      <c r="G14" s="47">
        <v>0.1</v>
      </c>
      <c r="H14" s="41"/>
      <c r="I14" s="57" t="s">
        <v>31</v>
      </c>
      <c r="J14" s="58">
        <f>2270/1000*G14</f>
        <v>0.227</v>
      </c>
      <c r="K14" s="41"/>
    </row>
    <row r="15" s="35" customFormat="1" ht="15" spans="1:11">
      <c r="A15" s="39" t="s">
        <v>7</v>
      </c>
      <c r="B15" s="40" t="s">
        <v>20</v>
      </c>
      <c r="C15" s="44" t="s">
        <v>43</v>
      </c>
      <c r="D15" s="45" t="s">
        <v>44</v>
      </c>
      <c r="E15" s="46" t="s">
        <v>45</v>
      </c>
      <c r="F15" s="44">
        <v>19</v>
      </c>
      <c r="G15" s="47">
        <v>10.5</v>
      </c>
      <c r="H15" s="42">
        <v>0.5</v>
      </c>
      <c r="I15" s="57" t="s">
        <v>46</v>
      </c>
      <c r="J15" s="58">
        <f t="shared" ref="J15:J20" si="2">63530/1000*H15*G15</f>
        <v>333.5325</v>
      </c>
      <c r="K15" s="41"/>
    </row>
    <row r="16" s="35" customFormat="1" ht="15" spans="1:11">
      <c r="A16" s="39" t="s">
        <v>7</v>
      </c>
      <c r="B16" s="40" t="s">
        <v>20</v>
      </c>
      <c r="C16" s="44" t="s">
        <v>47</v>
      </c>
      <c r="D16" s="45" t="s">
        <v>44</v>
      </c>
      <c r="E16" s="46" t="s">
        <v>45</v>
      </c>
      <c r="F16" s="44">
        <v>68</v>
      </c>
      <c r="G16" s="47">
        <v>80</v>
      </c>
      <c r="H16" s="42">
        <v>0.5</v>
      </c>
      <c r="I16" s="57" t="s">
        <v>46</v>
      </c>
      <c r="J16" s="58">
        <f t="shared" si="2"/>
        <v>2541.2</v>
      </c>
      <c r="K16" s="33"/>
    </row>
    <row r="17" s="35" customFormat="1" ht="15" spans="1:11">
      <c r="A17" s="39" t="s">
        <v>7</v>
      </c>
      <c r="B17" s="40" t="s">
        <v>20</v>
      </c>
      <c r="C17" s="44" t="s">
        <v>48</v>
      </c>
      <c r="D17" s="45" t="s">
        <v>25</v>
      </c>
      <c r="E17" s="46" t="s">
        <v>26</v>
      </c>
      <c r="F17" s="44">
        <v>2</v>
      </c>
      <c r="G17" s="47">
        <v>1</v>
      </c>
      <c r="H17" s="41"/>
      <c r="I17" s="57">
        <v>16</v>
      </c>
      <c r="J17" s="58">
        <f t="shared" ref="J17:J22" si="3">I17*F17</f>
        <v>32</v>
      </c>
      <c r="K17" s="33"/>
    </row>
    <row r="18" s="35" customFormat="1" ht="15" spans="1:11">
      <c r="A18" s="39" t="s">
        <v>7</v>
      </c>
      <c r="B18" s="40" t="s">
        <v>20</v>
      </c>
      <c r="C18" s="44" t="s">
        <v>49</v>
      </c>
      <c r="D18" s="45" t="s">
        <v>35</v>
      </c>
      <c r="E18" s="46" t="s">
        <v>26</v>
      </c>
      <c r="F18" s="44">
        <v>1</v>
      </c>
      <c r="G18" s="47">
        <v>0.3</v>
      </c>
      <c r="H18" s="41"/>
      <c r="I18" s="57">
        <v>101</v>
      </c>
      <c r="J18" s="58">
        <f t="shared" si="3"/>
        <v>101</v>
      </c>
      <c r="K18" s="33"/>
    </row>
    <row r="19" s="35" customFormat="1" ht="15" spans="1:11">
      <c r="A19" s="39" t="s">
        <v>7</v>
      </c>
      <c r="B19" s="40" t="s">
        <v>20</v>
      </c>
      <c r="C19" s="44" t="s">
        <v>50</v>
      </c>
      <c r="D19" s="45" t="s">
        <v>50</v>
      </c>
      <c r="E19" s="46" t="s">
        <v>51</v>
      </c>
      <c r="F19" s="44">
        <v>0.09</v>
      </c>
      <c r="G19" s="47">
        <v>3</v>
      </c>
      <c r="H19" s="41"/>
      <c r="I19" s="57" t="s">
        <v>52</v>
      </c>
      <c r="J19" s="58">
        <f>540/1000*G19</f>
        <v>1.62</v>
      </c>
      <c r="K19" s="33"/>
    </row>
    <row r="20" s="1" customFormat="1" ht="15" spans="1:11">
      <c r="A20" s="39" t="s">
        <v>7</v>
      </c>
      <c r="B20" s="40" t="s">
        <v>20</v>
      </c>
      <c r="C20" s="44" t="s">
        <v>53</v>
      </c>
      <c r="D20" s="45" t="s">
        <v>54</v>
      </c>
      <c r="E20" s="46" t="s">
        <v>55</v>
      </c>
      <c r="F20" s="44">
        <v>1</v>
      </c>
      <c r="G20" s="47">
        <v>4</v>
      </c>
      <c r="H20" s="42">
        <v>1</v>
      </c>
      <c r="I20" s="57" t="s">
        <v>46</v>
      </c>
      <c r="J20" s="58">
        <f t="shared" si="2"/>
        <v>254.12</v>
      </c>
      <c r="K20" s="40"/>
    </row>
    <row r="21" s="1" customFormat="1" spans="1:11">
      <c r="A21" s="39" t="s">
        <v>7</v>
      </c>
      <c r="B21" s="40" t="s">
        <v>20</v>
      </c>
      <c r="C21" s="44" t="s">
        <v>56</v>
      </c>
      <c r="D21" s="45" t="s">
        <v>56</v>
      </c>
      <c r="E21" s="46" t="s">
        <v>26</v>
      </c>
      <c r="F21" s="44">
        <v>13</v>
      </c>
      <c r="G21" s="47">
        <v>301</v>
      </c>
      <c r="H21" s="41"/>
      <c r="I21" s="59" t="s">
        <v>57</v>
      </c>
      <c r="J21" s="59">
        <f>9580/1000*G21</f>
        <v>2883.58</v>
      </c>
      <c r="K21" s="40"/>
    </row>
    <row r="22" s="1" customFormat="1" ht="15" spans="1:11">
      <c r="A22" s="39" t="s">
        <v>7</v>
      </c>
      <c r="B22" s="40" t="s">
        <v>20</v>
      </c>
      <c r="C22" s="44" t="s">
        <v>58</v>
      </c>
      <c r="D22" s="45" t="s">
        <v>35</v>
      </c>
      <c r="E22" s="46" t="s">
        <v>26</v>
      </c>
      <c r="F22" s="44">
        <v>27</v>
      </c>
      <c r="G22" s="47">
        <v>131</v>
      </c>
      <c r="H22" s="41"/>
      <c r="I22" s="57">
        <v>101</v>
      </c>
      <c r="J22" s="58">
        <f t="shared" si="3"/>
        <v>2727</v>
      </c>
      <c r="K22" s="40"/>
    </row>
    <row r="23" s="1" customFormat="1" ht="15" spans="1:11">
      <c r="A23" s="39" t="s">
        <v>7</v>
      </c>
      <c r="B23" s="40" t="s">
        <v>20</v>
      </c>
      <c r="C23" s="44" t="s">
        <v>59</v>
      </c>
      <c r="D23" s="45" t="s">
        <v>30</v>
      </c>
      <c r="E23" s="46" t="s">
        <v>26</v>
      </c>
      <c r="F23" s="44">
        <v>2</v>
      </c>
      <c r="G23" s="47">
        <v>1</v>
      </c>
      <c r="H23" s="41"/>
      <c r="I23" s="57" t="s">
        <v>31</v>
      </c>
      <c r="J23" s="58">
        <f t="shared" ref="J23:J25" si="4">2270/1000*G23</f>
        <v>2.27</v>
      </c>
      <c r="K23" s="40"/>
    </row>
    <row r="24" s="1" customFormat="1" ht="15" spans="1:11">
      <c r="A24" s="39" t="s">
        <v>7</v>
      </c>
      <c r="B24" s="40" t="s">
        <v>20</v>
      </c>
      <c r="C24" s="44" t="s">
        <v>60</v>
      </c>
      <c r="D24" s="45" t="s">
        <v>30</v>
      </c>
      <c r="E24" s="46" t="s">
        <v>26</v>
      </c>
      <c r="F24" s="44">
        <v>1</v>
      </c>
      <c r="G24" s="47">
        <v>1</v>
      </c>
      <c r="H24" s="41"/>
      <c r="I24" s="57" t="s">
        <v>31</v>
      </c>
      <c r="J24" s="58">
        <f t="shared" si="4"/>
        <v>2.27</v>
      </c>
      <c r="K24" s="40"/>
    </row>
    <row r="25" s="1" customFormat="1" ht="15" spans="1:11">
      <c r="A25" s="39" t="s">
        <v>7</v>
      </c>
      <c r="B25" s="40" t="s">
        <v>20</v>
      </c>
      <c r="C25" s="44" t="s">
        <v>29</v>
      </c>
      <c r="D25" s="45" t="s">
        <v>30</v>
      </c>
      <c r="E25" s="46" t="s">
        <v>26</v>
      </c>
      <c r="F25" s="44">
        <v>1</v>
      </c>
      <c r="G25" s="47">
        <v>6.5</v>
      </c>
      <c r="H25" s="41"/>
      <c r="I25" s="57" t="s">
        <v>31</v>
      </c>
      <c r="J25" s="58">
        <f t="shared" si="4"/>
        <v>14.755</v>
      </c>
      <c r="K25" s="40"/>
    </row>
    <row r="26" s="1" customFormat="1" ht="15" spans="1:11">
      <c r="A26" s="39" t="s">
        <v>7</v>
      </c>
      <c r="B26" s="40" t="s">
        <v>20</v>
      </c>
      <c r="C26" s="44" t="s">
        <v>61</v>
      </c>
      <c r="D26" s="45" t="s">
        <v>54</v>
      </c>
      <c r="E26" s="46" t="s">
        <v>26</v>
      </c>
      <c r="F26" s="44">
        <v>1</v>
      </c>
      <c r="G26" s="47">
        <v>1</v>
      </c>
      <c r="H26" s="42">
        <v>1</v>
      </c>
      <c r="I26" s="57" t="s">
        <v>46</v>
      </c>
      <c r="J26" s="58">
        <f>63530/1000*H26*G26</f>
        <v>63.53</v>
      </c>
      <c r="K26" s="40"/>
    </row>
    <row r="27" s="1" customFormat="1" ht="15" spans="1:11">
      <c r="A27" s="39" t="s">
        <v>7</v>
      </c>
      <c r="B27" s="40" t="s">
        <v>20</v>
      </c>
      <c r="C27" s="44" t="s">
        <v>62</v>
      </c>
      <c r="D27" s="45" t="s">
        <v>35</v>
      </c>
      <c r="E27" s="46" t="s">
        <v>26</v>
      </c>
      <c r="F27" s="44">
        <v>10</v>
      </c>
      <c r="G27" s="47">
        <v>69</v>
      </c>
      <c r="H27" s="41"/>
      <c r="I27" s="57">
        <v>101</v>
      </c>
      <c r="J27" s="58">
        <f t="shared" ref="J27:J38" si="5">I27*F27</f>
        <v>1010</v>
      </c>
      <c r="K27" s="40"/>
    </row>
    <row r="28" s="1" customFormat="1" ht="15" spans="1:11">
      <c r="A28" s="39" t="s">
        <v>7</v>
      </c>
      <c r="B28" s="40" t="s">
        <v>20</v>
      </c>
      <c r="C28" s="44" t="s">
        <v>63</v>
      </c>
      <c r="D28" s="45" t="s">
        <v>64</v>
      </c>
      <c r="E28" s="46"/>
      <c r="F28" s="44">
        <v>2</v>
      </c>
      <c r="G28" s="47">
        <v>35</v>
      </c>
      <c r="H28" s="41"/>
      <c r="I28" s="57" t="s">
        <v>31</v>
      </c>
      <c r="J28" s="58">
        <f>2270/1000*G28</f>
        <v>79.45</v>
      </c>
      <c r="K28" s="40"/>
    </row>
    <row r="29" s="1" customFormat="1" spans="1:11">
      <c r="A29" s="39" t="s">
        <v>7</v>
      </c>
      <c r="B29" s="40" t="s">
        <v>20</v>
      </c>
      <c r="C29" s="44" t="s">
        <v>65</v>
      </c>
      <c r="D29" s="44" t="s">
        <v>65</v>
      </c>
      <c r="E29" s="46" t="s">
        <v>66</v>
      </c>
      <c r="F29" s="44">
        <v>42</v>
      </c>
      <c r="G29" s="47"/>
      <c r="H29" s="42">
        <v>0.35</v>
      </c>
      <c r="I29" s="59" t="s">
        <v>28</v>
      </c>
      <c r="J29" s="59">
        <f>(870*H29+198)*F29</f>
        <v>21105</v>
      </c>
      <c r="K29" s="40"/>
    </row>
    <row r="30" s="35" customFormat="1" ht="15" spans="1:11">
      <c r="A30" s="39" t="s">
        <v>8</v>
      </c>
      <c r="B30" s="40" t="s">
        <v>20</v>
      </c>
      <c r="C30" s="49" t="s">
        <v>67</v>
      </c>
      <c r="D30" s="45" t="s">
        <v>37</v>
      </c>
      <c r="E30" s="40" t="s">
        <v>23</v>
      </c>
      <c r="F30" s="40">
        <v>1</v>
      </c>
      <c r="G30" s="50">
        <v>40</v>
      </c>
      <c r="H30" s="51">
        <v>0</v>
      </c>
      <c r="I30" s="57">
        <v>497</v>
      </c>
      <c r="J30" s="58">
        <f t="shared" si="5"/>
        <v>497</v>
      </c>
      <c r="K30" s="60" t="s">
        <v>68</v>
      </c>
    </row>
    <row r="31" s="35" customFormat="1" ht="15" spans="1:11">
      <c r="A31" s="39" t="s">
        <v>8</v>
      </c>
      <c r="B31" s="40" t="s">
        <v>20</v>
      </c>
      <c r="C31" s="49" t="s">
        <v>69</v>
      </c>
      <c r="D31" s="45" t="s">
        <v>38</v>
      </c>
      <c r="E31" s="40" t="s">
        <v>23</v>
      </c>
      <c r="F31" s="40">
        <v>3</v>
      </c>
      <c r="G31" s="50">
        <v>210</v>
      </c>
      <c r="H31" s="51">
        <v>0</v>
      </c>
      <c r="I31" s="57">
        <v>895</v>
      </c>
      <c r="J31" s="58">
        <f t="shared" si="5"/>
        <v>2685</v>
      </c>
      <c r="K31" s="60" t="s">
        <v>68</v>
      </c>
    </row>
    <row r="32" s="35" customFormat="1" ht="15" spans="1:11">
      <c r="A32" s="39" t="s">
        <v>8</v>
      </c>
      <c r="B32" s="40" t="s">
        <v>20</v>
      </c>
      <c r="C32" s="49" t="s">
        <v>70</v>
      </c>
      <c r="D32" s="49" t="s">
        <v>70</v>
      </c>
      <c r="E32" s="40" t="s">
        <v>23</v>
      </c>
      <c r="F32" s="40">
        <v>1</v>
      </c>
      <c r="G32" s="50"/>
      <c r="H32" s="51"/>
      <c r="I32" s="57">
        <v>165</v>
      </c>
      <c r="J32" s="58">
        <f t="shared" si="5"/>
        <v>165</v>
      </c>
      <c r="K32" s="60" t="s">
        <v>71</v>
      </c>
    </row>
    <row r="33" s="35" customFormat="1" ht="15" spans="1:11">
      <c r="A33" s="39" t="s">
        <v>8</v>
      </c>
      <c r="B33" s="40" t="s">
        <v>20</v>
      </c>
      <c r="C33" s="49" t="s">
        <v>25</v>
      </c>
      <c r="D33" s="49" t="s">
        <v>25</v>
      </c>
      <c r="E33" s="40" t="s">
        <v>72</v>
      </c>
      <c r="F33" s="40">
        <v>17</v>
      </c>
      <c r="G33" s="50"/>
      <c r="H33" s="51"/>
      <c r="I33" s="57">
        <v>16</v>
      </c>
      <c r="J33" s="58">
        <f t="shared" si="5"/>
        <v>272</v>
      </c>
      <c r="K33" s="60" t="s">
        <v>71</v>
      </c>
    </row>
    <row r="34" s="35" customFormat="1" ht="15" spans="1:11">
      <c r="A34" s="39" t="s">
        <v>8</v>
      </c>
      <c r="B34" s="40" t="s">
        <v>20</v>
      </c>
      <c r="C34" s="49" t="s">
        <v>49</v>
      </c>
      <c r="D34" s="45" t="s">
        <v>35</v>
      </c>
      <c r="E34" s="40" t="s">
        <v>26</v>
      </c>
      <c r="F34" s="40">
        <v>1</v>
      </c>
      <c r="G34" s="50"/>
      <c r="H34" s="51"/>
      <c r="I34" s="57">
        <v>101</v>
      </c>
      <c r="J34" s="58">
        <f t="shared" si="5"/>
        <v>101</v>
      </c>
      <c r="K34" s="60" t="s">
        <v>71</v>
      </c>
    </row>
    <row r="35" s="35" customFormat="1" ht="15" spans="1:11">
      <c r="A35" s="39" t="s">
        <v>8</v>
      </c>
      <c r="B35" s="40" t="s">
        <v>20</v>
      </c>
      <c r="C35" s="49" t="s">
        <v>73</v>
      </c>
      <c r="D35" s="45" t="s">
        <v>35</v>
      </c>
      <c r="E35" s="40" t="s">
        <v>26</v>
      </c>
      <c r="F35" s="40">
        <v>1</v>
      </c>
      <c r="G35" s="50"/>
      <c r="H35" s="51"/>
      <c r="I35" s="57">
        <v>101</v>
      </c>
      <c r="J35" s="58">
        <f t="shared" si="5"/>
        <v>101</v>
      </c>
      <c r="K35" s="60" t="s">
        <v>71</v>
      </c>
    </row>
    <row r="36" s="35" customFormat="1" ht="15" spans="1:11">
      <c r="A36" s="39" t="s">
        <v>8</v>
      </c>
      <c r="B36" s="40" t="s">
        <v>20</v>
      </c>
      <c r="C36" s="49" t="s">
        <v>34</v>
      </c>
      <c r="D36" s="45" t="s">
        <v>35</v>
      </c>
      <c r="E36" s="40" t="s">
        <v>26</v>
      </c>
      <c r="F36" s="40">
        <v>10</v>
      </c>
      <c r="G36" s="50"/>
      <c r="H36" s="51"/>
      <c r="I36" s="57">
        <v>101</v>
      </c>
      <c r="J36" s="58">
        <f t="shared" si="5"/>
        <v>1010</v>
      </c>
      <c r="K36" s="60" t="s">
        <v>71</v>
      </c>
    </row>
    <row r="37" s="35" customFormat="1" ht="15" spans="1:11">
      <c r="A37" s="39" t="s">
        <v>8</v>
      </c>
      <c r="B37" s="40" t="s">
        <v>20</v>
      </c>
      <c r="C37" s="49" t="s">
        <v>74</v>
      </c>
      <c r="D37" s="45" t="s">
        <v>35</v>
      </c>
      <c r="E37" s="40" t="s">
        <v>26</v>
      </c>
      <c r="F37" s="40">
        <v>1</v>
      </c>
      <c r="G37" s="50"/>
      <c r="H37" s="51"/>
      <c r="I37" s="57">
        <v>101</v>
      </c>
      <c r="J37" s="58">
        <f t="shared" si="5"/>
        <v>101</v>
      </c>
      <c r="K37" s="60" t="s">
        <v>71</v>
      </c>
    </row>
    <row r="38" s="35" customFormat="1" ht="15" spans="1:11">
      <c r="A38" s="39" t="s">
        <v>8</v>
      </c>
      <c r="B38" s="40" t="s">
        <v>20</v>
      </c>
      <c r="C38" s="49" t="s">
        <v>75</v>
      </c>
      <c r="D38" s="45" t="s">
        <v>35</v>
      </c>
      <c r="E38" s="40" t="s">
        <v>26</v>
      </c>
      <c r="F38" s="40">
        <v>4</v>
      </c>
      <c r="G38" s="52"/>
      <c r="H38" s="51"/>
      <c r="I38" s="57">
        <v>101</v>
      </c>
      <c r="J38" s="58">
        <f t="shared" si="5"/>
        <v>404</v>
      </c>
      <c r="K38" s="60" t="s">
        <v>71</v>
      </c>
    </row>
    <row r="39" s="1" customFormat="1" spans="1:11">
      <c r="A39" s="39" t="s">
        <v>8</v>
      </c>
      <c r="B39" s="40" t="s">
        <v>20</v>
      </c>
      <c r="C39" s="49" t="s">
        <v>76</v>
      </c>
      <c r="D39" s="45" t="s">
        <v>30</v>
      </c>
      <c r="E39" s="40" t="s">
        <v>77</v>
      </c>
      <c r="F39" s="40">
        <v>3</v>
      </c>
      <c r="G39" s="53">
        <v>110</v>
      </c>
      <c r="H39" s="51"/>
      <c r="I39" s="61" t="s">
        <v>31</v>
      </c>
      <c r="J39" s="62">
        <f>2270/1000*G39</f>
        <v>249.7</v>
      </c>
      <c r="K39" s="60" t="s">
        <v>71</v>
      </c>
    </row>
    <row r="40" s="1" customFormat="1" spans="1:11">
      <c r="A40" s="39" t="s">
        <v>8</v>
      </c>
      <c r="B40" s="40" t="s">
        <v>20</v>
      </c>
      <c r="C40" s="49" t="s">
        <v>78</v>
      </c>
      <c r="D40" s="45" t="s">
        <v>30</v>
      </c>
      <c r="E40" s="40" t="s">
        <v>26</v>
      </c>
      <c r="F40" s="40">
        <v>1</v>
      </c>
      <c r="G40" s="54"/>
      <c r="H40" s="51"/>
      <c r="I40" s="63"/>
      <c r="J40" s="64"/>
      <c r="K40" s="60" t="s">
        <v>71</v>
      </c>
    </row>
    <row r="41" s="1" customFormat="1" spans="1:11">
      <c r="A41" s="39" t="s">
        <v>8</v>
      </c>
      <c r="B41" s="40" t="s">
        <v>20</v>
      </c>
      <c r="C41" s="49" t="s">
        <v>79</v>
      </c>
      <c r="D41" s="45" t="s">
        <v>30</v>
      </c>
      <c r="E41" s="40" t="s">
        <v>26</v>
      </c>
      <c r="F41" s="40">
        <v>5</v>
      </c>
      <c r="G41" s="54"/>
      <c r="H41" s="51"/>
      <c r="I41" s="63"/>
      <c r="J41" s="64"/>
      <c r="K41" s="60" t="s">
        <v>71</v>
      </c>
    </row>
    <row r="42" s="1" customFormat="1" spans="1:11">
      <c r="A42" s="39" t="s">
        <v>8</v>
      </c>
      <c r="B42" s="40" t="s">
        <v>20</v>
      </c>
      <c r="C42" s="49" t="s">
        <v>80</v>
      </c>
      <c r="D42" s="45" t="s">
        <v>30</v>
      </c>
      <c r="E42" s="40" t="s">
        <v>26</v>
      </c>
      <c r="F42" s="40">
        <v>6</v>
      </c>
      <c r="G42" s="54"/>
      <c r="H42" s="51"/>
      <c r="I42" s="63"/>
      <c r="J42" s="64"/>
      <c r="K42" s="60" t="s">
        <v>71</v>
      </c>
    </row>
    <row r="43" s="1" customFormat="1" spans="1:11">
      <c r="A43" s="39" t="s">
        <v>8</v>
      </c>
      <c r="B43" s="40" t="s">
        <v>20</v>
      </c>
      <c r="C43" s="49" t="s">
        <v>81</v>
      </c>
      <c r="D43" s="45" t="s">
        <v>30</v>
      </c>
      <c r="E43" s="40" t="s">
        <v>77</v>
      </c>
      <c r="F43" s="40">
        <v>1</v>
      </c>
      <c r="G43" s="54"/>
      <c r="H43" s="51"/>
      <c r="I43" s="63"/>
      <c r="J43" s="64"/>
      <c r="K43" s="60" t="s">
        <v>71</v>
      </c>
    </row>
    <row r="44" s="1" customFormat="1" spans="1:11">
      <c r="A44" s="39" t="s">
        <v>8</v>
      </c>
      <c r="B44" s="40" t="s">
        <v>20</v>
      </c>
      <c r="C44" s="49" t="s">
        <v>60</v>
      </c>
      <c r="D44" s="45" t="s">
        <v>30</v>
      </c>
      <c r="E44" s="40" t="s">
        <v>26</v>
      </c>
      <c r="F44" s="40">
        <v>2</v>
      </c>
      <c r="G44" s="54"/>
      <c r="H44" s="51"/>
      <c r="I44" s="63"/>
      <c r="J44" s="64"/>
      <c r="K44" s="60" t="s">
        <v>71</v>
      </c>
    </row>
    <row r="45" s="1" customFormat="1" spans="1:11">
      <c r="A45" s="39" t="s">
        <v>8</v>
      </c>
      <c r="B45" s="40" t="s">
        <v>20</v>
      </c>
      <c r="C45" s="49" t="s">
        <v>82</v>
      </c>
      <c r="D45" s="45" t="s">
        <v>30</v>
      </c>
      <c r="E45" s="40" t="s">
        <v>26</v>
      </c>
      <c r="F45" s="40">
        <v>4</v>
      </c>
      <c r="G45" s="54"/>
      <c r="H45" s="51"/>
      <c r="I45" s="63"/>
      <c r="J45" s="64"/>
      <c r="K45" s="60" t="s">
        <v>71</v>
      </c>
    </row>
    <row r="46" s="1" customFormat="1" spans="1:11">
      <c r="A46" s="39" t="s">
        <v>8</v>
      </c>
      <c r="B46" s="40" t="s">
        <v>20</v>
      </c>
      <c r="C46" s="49" t="s">
        <v>63</v>
      </c>
      <c r="D46" s="45" t="s">
        <v>30</v>
      </c>
      <c r="E46" s="40" t="s">
        <v>26</v>
      </c>
      <c r="F46" s="40">
        <v>1</v>
      </c>
      <c r="G46" s="54"/>
      <c r="H46" s="51"/>
      <c r="I46" s="63"/>
      <c r="J46" s="64"/>
      <c r="K46" s="60" t="s">
        <v>71</v>
      </c>
    </row>
    <row r="47" s="1" customFormat="1" spans="1:11">
      <c r="A47" s="39" t="s">
        <v>8</v>
      </c>
      <c r="B47" s="40" t="s">
        <v>20</v>
      </c>
      <c r="C47" s="49" t="s">
        <v>29</v>
      </c>
      <c r="D47" s="45" t="s">
        <v>30</v>
      </c>
      <c r="E47" s="40" t="s">
        <v>66</v>
      </c>
      <c r="F47" s="40">
        <v>6</v>
      </c>
      <c r="G47" s="55"/>
      <c r="H47" s="51"/>
      <c r="I47" s="65"/>
      <c r="J47" s="66"/>
      <c r="K47" s="60" t="s">
        <v>71</v>
      </c>
    </row>
    <row r="48" s="1" customFormat="1" spans="1:11">
      <c r="A48" s="39" t="s">
        <v>8</v>
      </c>
      <c r="B48" s="40" t="s">
        <v>20</v>
      </c>
      <c r="C48" s="49" t="s">
        <v>65</v>
      </c>
      <c r="D48" s="49" t="s">
        <v>65</v>
      </c>
      <c r="E48" s="40" t="s">
        <v>26</v>
      </c>
      <c r="F48" s="40">
        <v>17</v>
      </c>
      <c r="G48" s="50">
        <v>850</v>
      </c>
      <c r="H48" s="51">
        <v>0</v>
      </c>
      <c r="I48" s="59" t="s">
        <v>28</v>
      </c>
      <c r="J48" s="59">
        <f>(870*H48+198)*F48</f>
        <v>3366</v>
      </c>
      <c r="K48" s="60" t="s">
        <v>71</v>
      </c>
    </row>
  </sheetData>
  <mergeCells count="3">
    <mergeCell ref="G39:G47"/>
    <mergeCell ref="I39:I47"/>
    <mergeCell ref="J39:J47"/>
  </mergeCells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7"/>
  <sheetViews>
    <sheetView workbookViewId="0">
      <selection activeCell="F37" sqref="F37:G37"/>
    </sheetView>
  </sheetViews>
  <sheetFormatPr defaultColWidth="9.81818181818182" defaultRowHeight="14"/>
  <cols>
    <col min="1" max="1" width="5.54545454545455" style="5" customWidth="1"/>
    <col min="2" max="2" width="34.6363636363636" style="5" customWidth="1"/>
    <col min="3" max="3" width="15.1454545454545" style="5" customWidth="1"/>
    <col min="4" max="4" width="20.6363636363636" style="5" customWidth="1"/>
    <col min="5" max="5" width="13.9090909090909" style="5" customWidth="1"/>
    <col min="6" max="6" width="16.2363636363636" style="5" customWidth="1"/>
    <col min="7" max="7" width="16.6" style="5" customWidth="1"/>
    <col min="8" max="9" width="9.81818181818182" style="5"/>
    <col min="10" max="10" width="14.0909090909091" style="5" customWidth="1"/>
    <col min="11" max="11" width="12.6363636363636" style="5" customWidth="1"/>
    <col min="12" max="12" width="12.9727272727273" style="5" customWidth="1"/>
    <col min="13" max="13" width="8.63636363636364" style="5" customWidth="1"/>
    <col min="14" max="14" width="37.5727272727273" style="5" customWidth="1"/>
    <col min="15" max="15" width="22.4545454545455" style="5" customWidth="1"/>
    <col min="16" max="16384" width="9.81818181818182" style="5"/>
  </cols>
  <sheetData>
    <row r="1" s="5" customFormat="1" ht="42" spans="1:15">
      <c r="A1" s="29" t="s">
        <v>83</v>
      </c>
      <c r="B1" s="4" t="s">
        <v>84</v>
      </c>
      <c r="C1" s="4" t="s">
        <v>85</v>
      </c>
      <c r="D1" s="4" t="s">
        <v>86</v>
      </c>
      <c r="E1" s="4" t="s">
        <v>87</v>
      </c>
      <c r="F1" s="4" t="s">
        <v>88</v>
      </c>
      <c r="G1" s="4" t="s">
        <v>89</v>
      </c>
      <c r="H1" s="4" t="s">
        <v>90</v>
      </c>
      <c r="I1" s="4" t="s">
        <v>14</v>
      </c>
      <c r="J1" s="4" t="s">
        <v>91</v>
      </c>
      <c r="K1" s="4" t="s">
        <v>92</v>
      </c>
      <c r="L1" s="4" t="s">
        <v>93</v>
      </c>
      <c r="M1" s="4" t="s">
        <v>94</v>
      </c>
      <c r="N1" s="4" t="s">
        <v>95</v>
      </c>
      <c r="O1" s="4" t="s">
        <v>96</v>
      </c>
    </row>
    <row r="2" s="28" customFormat="1" spans="1:15">
      <c r="A2" s="30">
        <v>1</v>
      </c>
      <c r="B2" s="31" t="s">
        <v>97</v>
      </c>
      <c r="C2" s="32" t="s">
        <v>98</v>
      </c>
      <c r="D2" s="33" t="s">
        <v>99</v>
      </c>
      <c r="E2" s="33" t="s">
        <v>99</v>
      </c>
      <c r="F2" s="33">
        <v>1150.77</v>
      </c>
      <c r="G2" s="33">
        <v>515.17</v>
      </c>
      <c r="H2" s="33">
        <v>635.6</v>
      </c>
      <c r="I2" s="33">
        <v>1</v>
      </c>
      <c r="J2" s="33" t="s">
        <v>72</v>
      </c>
      <c r="K2" s="33"/>
      <c r="L2" s="33" t="s">
        <v>48</v>
      </c>
      <c r="M2" s="33"/>
      <c r="N2" s="33" t="s">
        <v>100</v>
      </c>
      <c r="O2" s="33" t="s">
        <v>101</v>
      </c>
    </row>
    <row r="3" s="28" customFormat="1" spans="1:15">
      <c r="A3" s="30">
        <v>2</v>
      </c>
      <c r="B3" s="31" t="s">
        <v>97</v>
      </c>
      <c r="C3" s="32" t="s">
        <v>102</v>
      </c>
      <c r="D3" s="33" t="s">
        <v>103</v>
      </c>
      <c r="E3" s="33" t="s">
        <v>103</v>
      </c>
      <c r="F3" s="33">
        <v>11745</v>
      </c>
      <c r="G3" s="33">
        <v>352.35</v>
      </c>
      <c r="H3" s="33">
        <v>11392.65</v>
      </c>
      <c r="I3" s="33">
        <v>1</v>
      </c>
      <c r="J3" s="33" t="s">
        <v>26</v>
      </c>
      <c r="K3" s="33"/>
      <c r="L3" s="33" t="s">
        <v>104</v>
      </c>
      <c r="M3" s="33"/>
      <c r="N3" s="33" t="s">
        <v>105</v>
      </c>
      <c r="O3" s="33" t="s">
        <v>106</v>
      </c>
    </row>
    <row r="4" s="28" customFormat="1" spans="1:15">
      <c r="A4" s="30">
        <v>3</v>
      </c>
      <c r="B4" s="31" t="s">
        <v>97</v>
      </c>
      <c r="C4" s="32" t="s">
        <v>107</v>
      </c>
      <c r="D4" s="33" t="s">
        <v>103</v>
      </c>
      <c r="E4" s="33" t="s">
        <v>103</v>
      </c>
      <c r="F4" s="33">
        <v>936.76</v>
      </c>
      <c r="G4" s="33">
        <v>28.1</v>
      </c>
      <c r="H4" s="33">
        <v>908.66</v>
      </c>
      <c r="I4" s="33">
        <v>1</v>
      </c>
      <c r="J4" s="33" t="s">
        <v>26</v>
      </c>
      <c r="K4" s="33"/>
      <c r="L4" s="33" t="s">
        <v>108</v>
      </c>
      <c r="M4" s="33"/>
      <c r="N4" s="33" t="s">
        <v>109</v>
      </c>
      <c r="O4" s="33" t="s">
        <v>110</v>
      </c>
    </row>
    <row r="5" s="28" customFormat="1" spans="1:15">
      <c r="A5" s="30">
        <v>4</v>
      </c>
      <c r="B5" s="31" t="s">
        <v>97</v>
      </c>
      <c r="C5" s="75" t="s">
        <v>111</v>
      </c>
      <c r="D5" s="33" t="s">
        <v>21</v>
      </c>
      <c r="E5" s="33" t="s">
        <v>21</v>
      </c>
      <c r="F5" s="33">
        <v>589</v>
      </c>
      <c r="G5" s="33">
        <v>17.67</v>
      </c>
      <c r="H5" s="33">
        <v>571.33</v>
      </c>
      <c r="I5" s="33">
        <v>1</v>
      </c>
      <c r="J5" s="33" t="s">
        <v>23</v>
      </c>
      <c r="K5" s="33"/>
      <c r="L5" s="33" t="s">
        <v>112</v>
      </c>
      <c r="M5" s="33"/>
      <c r="N5" s="33" t="s">
        <v>113</v>
      </c>
      <c r="O5" s="76" t="s">
        <v>114</v>
      </c>
    </row>
    <row r="6" s="28" customFormat="1" spans="1:15">
      <c r="A6" s="30">
        <v>5</v>
      </c>
      <c r="B6" s="31" t="s">
        <v>97</v>
      </c>
      <c r="C6" s="32" t="s">
        <v>115</v>
      </c>
      <c r="D6" s="33" t="s">
        <v>116</v>
      </c>
      <c r="E6" s="33" t="s">
        <v>116</v>
      </c>
      <c r="F6" s="33">
        <v>231.75</v>
      </c>
      <c r="G6" s="33">
        <v>6.95</v>
      </c>
      <c r="H6" s="33">
        <v>224.8</v>
      </c>
      <c r="I6" s="33">
        <v>1</v>
      </c>
      <c r="J6" s="33" t="s">
        <v>23</v>
      </c>
      <c r="K6" s="33"/>
      <c r="L6" s="33" t="s">
        <v>117</v>
      </c>
      <c r="M6" s="33"/>
      <c r="N6" s="33" t="s">
        <v>118</v>
      </c>
      <c r="O6" s="33" t="s">
        <v>119</v>
      </c>
    </row>
    <row r="7" s="28" customFormat="1" spans="1:15">
      <c r="A7" s="30">
        <v>6</v>
      </c>
      <c r="B7" s="31" t="s">
        <v>97</v>
      </c>
      <c r="C7" s="32" t="s">
        <v>120</v>
      </c>
      <c r="D7" s="33" t="s">
        <v>121</v>
      </c>
      <c r="E7" s="33" t="s">
        <v>121</v>
      </c>
      <c r="F7" s="33">
        <v>2690.9</v>
      </c>
      <c r="G7" s="33">
        <v>80.73</v>
      </c>
      <c r="H7" s="33">
        <v>2610.17</v>
      </c>
      <c r="I7" s="33">
        <v>1</v>
      </c>
      <c r="J7" s="33" t="s">
        <v>26</v>
      </c>
      <c r="K7" s="33"/>
      <c r="L7" s="33" t="s">
        <v>112</v>
      </c>
      <c r="M7" s="33"/>
      <c r="N7" s="33" t="s">
        <v>122</v>
      </c>
      <c r="O7" s="33" t="s">
        <v>123</v>
      </c>
    </row>
    <row r="8" s="28" customFormat="1" spans="1:15">
      <c r="A8" s="30">
        <v>7</v>
      </c>
      <c r="B8" s="31" t="s">
        <v>97</v>
      </c>
      <c r="C8" s="32" t="s">
        <v>124</v>
      </c>
      <c r="D8" s="33" t="s">
        <v>116</v>
      </c>
      <c r="E8" s="33" t="s">
        <v>116</v>
      </c>
      <c r="F8" s="33">
        <v>3539.81</v>
      </c>
      <c r="G8" s="33">
        <v>2967.52</v>
      </c>
      <c r="H8" s="33">
        <v>572.29</v>
      </c>
      <c r="I8" s="33">
        <v>1</v>
      </c>
      <c r="J8" s="33" t="s">
        <v>23</v>
      </c>
      <c r="K8" s="33"/>
      <c r="L8" s="33" t="s">
        <v>117</v>
      </c>
      <c r="M8" s="33"/>
      <c r="N8" s="33" t="s">
        <v>125</v>
      </c>
      <c r="O8" s="33" t="s">
        <v>126</v>
      </c>
    </row>
    <row r="9" s="28" customFormat="1" spans="1:15">
      <c r="A9" s="30">
        <v>8</v>
      </c>
      <c r="B9" s="31" t="s">
        <v>97</v>
      </c>
      <c r="C9" s="32" t="s">
        <v>127</v>
      </c>
      <c r="D9" s="33" t="s">
        <v>99</v>
      </c>
      <c r="E9" s="33" t="s">
        <v>99</v>
      </c>
      <c r="F9" s="33">
        <v>1156.58</v>
      </c>
      <c r="G9" s="33">
        <v>439.89</v>
      </c>
      <c r="H9" s="33">
        <v>716.69</v>
      </c>
      <c r="I9" s="33">
        <v>1</v>
      </c>
      <c r="J9" s="33" t="s">
        <v>72</v>
      </c>
      <c r="K9" s="33"/>
      <c r="L9" s="33" t="s">
        <v>128</v>
      </c>
      <c r="M9" s="33"/>
      <c r="N9" s="33" t="s">
        <v>129</v>
      </c>
      <c r="O9" s="33" t="s">
        <v>130</v>
      </c>
    </row>
    <row r="10" s="28" customFormat="1" spans="1:15">
      <c r="A10" s="30">
        <v>9</v>
      </c>
      <c r="B10" s="31" t="s">
        <v>97</v>
      </c>
      <c r="C10" s="32" t="s">
        <v>131</v>
      </c>
      <c r="D10" s="33" t="s">
        <v>121</v>
      </c>
      <c r="E10" s="33" t="s">
        <v>121</v>
      </c>
      <c r="F10" s="33">
        <v>257.5</v>
      </c>
      <c r="G10" s="33">
        <v>7.73</v>
      </c>
      <c r="H10" s="33">
        <v>249.77</v>
      </c>
      <c r="I10" s="33">
        <v>1</v>
      </c>
      <c r="J10" s="33" t="s">
        <v>26</v>
      </c>
      <c r="K10" s="33"/>
      <c r="L10" s="33" t="s">
        <v>117</v>
      </c>
      <c r="M10" s="33"/>
      <c r="N10" s="33" t="s">
        <v>132</v>
      </c>
      <c r="O10" s="76" t="s">
        <v>133</v>
      </c>
    </row>
    <row r="11" s="28" customFormat="1" spans="1:15">
      <c r="A11" s="30">
        <v>10</v>
      </c>
      <c r="B11" s="31" t="s">
        <v>97</v>
      </c>
      <c r="C11" s="32" t="s">
        <v>134</v>
      </c>
      <c r="D11" s="33" t="s">
        <v>103</v>
      </c>
      <c r="E11" s="33" t="s">
        <v>103</v>
      </c>
      <c r="F11" s="33">
        <v>4800</v>
      </c>
      <c r="G11" s="33">
        <v>144</v>
      </c>
      <c r="H11" s="33">
        <v>4656</v>
      </c>
      <c r="I11" s="33">
        <v>1</v>
      </c>
      <c r="J11" s="33" t="s">
        <v>26</v>
      </c>
      <c r="K11" s="33"/>
      <c r="L11" s="33" t="s">
        <v>104</v>
      </c>
      <c r="M11" s="33"/>
      <c r="N11" s="33" t="s">
        <v>135</v>
      </c>
      <c r="O11" s="33" t="s">
        <v>136</v>
      </c>
    </row>
    <row r="12" s="28" customFormat="1" spans="1:15">
      <c r="A12" s="30">
        <v>11</v>
      </c>
      <c r="B12" s="31" t="s">
        <v>97</v>
      </c>
      <c r="C12" s="32" t="s">
        <v>137</v>
      </c>
      <c r="D12" s="33" t="s">
        <v>99</v>
      </c>
      <c r="E12" s="33" t="s">
        <v>99</v>
      </c>
      <c r="F12" s="33">
        <v>2575.27</v>
      </c>
      <c r="G12" s="33">
        <v>562.99</v>
      </c>
      <c r="H12" s="33">
        <v>2012.28</v>
      </c>
      <c r="I12" s="33">
        <v>1</v>
      </c>
      <c r="J12" s="33" t="s">
        <v>72</v>
      </c>
      <c r="K12" s="33"/>
      <c r="L12" s="33" t="s">
        <v>48</v>
      </c>
      <c r="M12" s="33"/>
      <c r="N12" s="33" t="s">
        <v>138</v>
      </c>
      <c r="O12" s="33" t="s">
        <v>139</v>
      </c>
    </row>
    <row r="13" s="28" customFormat="1" spans="1:15">
      <c r="A13" s="30">
        <v>12</v>
      </c>
      <c r="B13" s="31" t="s">
        <v>97</v>
      </c>
      <c r="C13" s="32" t="s">
        <v>140</v>
      </c>
      <c r="D13" s="33" t="s">
        <v>99</v>
      </c>
      <c r="E13" s="33" t="s">
        <v>99</v>
      </c>
      <c r="F13" s="33">
        <v>1153.36</v>
      </c>
      <c r="G13" s="33">
        <v>516.22</v>
      </c>
      <c r="H13" s="33">
        <v>637.14</v>
      </c>
      <c r="I13" s="33">
        <v>1</v>
      </c>
      <c r="J13" s="33" t="s">
        <v>72</v>
      </c>
      <c r="K13" s="33"/>
      <c r="L13" s="33" t="s">
        <v>48</v>
      </c>
      <c r="M13" s="33"/>
      <c r="N13" s="33" t="s">
        <v>141</v>
      </c>
      <c r="O13" s="33" t="s">
        <v>142</v>
      </c>
    </row>
    <row r="14" s="28" customFormat="1" spans="1:15">
      <c r="A14" s="30">
        <v>13</v>
      </c>
      <c r="B14" s="31" t="s">
        <v>97</v>
      </c>
      <c r="C14" s="32" t="s">
        <v>143</v>
      </c>
      <c r="D14" s="33" t="s">
        <v>99</v>
      </c>
      <c r="E14" s="33" t="s">
        <v>99</v>
      </c>
      <c r="F14" s="33">
        <v>3544.71</v>
      </c>
      <c r="G14" s="33">
        <v>106.34</v>
      </c>
      <c r="H14" s="33">
        <v>3438.37</v>
      </c>
      <c r="I14" s="33">
        <v>1</v>
      </c>
      <c r="J14" s="33" t="s">
        <v>72</v>
      </c>
      <c r="K14" s="33"/>
      <c r="L14" s="33" t="s">
        <v>48</v>
      </c>
      <c r="M14" s="33"/>
      <c r="N14" s="33" t="s">
        <v>144</v>
      </c>
      <c r="O14" s="33" t="s">
        <v>145</v>
      </c>
    </row>
    <row r="15" s="28" customFormat="1" spans="1:15">
      <c r="A15" s="30">
        <v>14</v>
      </c>
      <c r="B15" s="31" t="s">
        <v>97</v>
      </c>
      <c r="C15" s="32" t="s">
        <v>146</v>
      </c>
      <c r="D15" s="33" t="s">
        <v>99</v>
      </c>
      <c r="E15" s="33" t="s">
        <v>99</v>
      </c>
      <c r="F15" s="33">
        <v>3544.71</v>
      </c>
      <c r="G15" s="33">
        <v>106.34</v>
      </c>
      <c r="H15" s="33">
        <v>3438.37</v>
      </c>
      <c r="I15" s="33">
        <v>1</v>
      </c>
      <c r="J15" s="33" t="s">
        <v>72</v>
      </c>
      <c r="K15" s="33"/>
      <c r="L15" s="33" t="s">
        <v>48</v>
      </c>
      <c r="M15" s="33"/>
      <c r="N15" s="33" t="s">
        <v>147</v>
      </c>
      <c r="O15" s="33" t="s">
        <v>148</v>
      </c>
    </row>
    <row r="16" s="28" customFormat="1" spans="1:15">
      <c r="A16" s="30">
        <v>15</v>
      </c>
      <c r="B16" s="31" t="s">
        <v>97</v>
      </c>
      <c r="C16" s="32" t="s">
        <v>149</v>
      </c>
      <c r="D16" s="33" t="s">
        <v>99</v>
      </c>
      <c r="E16" s="33" t="s">
        <v>99</v>
      </c>
      <c r="F16" s="33">
        <v>3561.23</v>
      </c>
      <c r="G16" s="33">
        <v>106.84</v>
      </c>
      <c r="H16" s="33">
        <v>3454.39</v>
      </c>
      <c r="I16" s="33">
        <v>1</v>
      </c>
      <c r="J16" s="33" t="s">
        <v>72</v>
      </c>
      <c r="K16" s="33"/>
      <c r="L16" s="33" t="s">
        <v>48</v>
      </c>
      <c r="M16" s="33"/>
      <c r="N16" s="33" t="s">
        <v>150</v>
      </c>
      <c r="O16" s="33" t="s">
        <v>151</v>
      </c>
    </row>
    <row r="17" s="28" customFormat="1" spans="1:15">
      <c r="A17" s="30">
        <v>16</v>
      </c>
      <c r="B17" s="31" t="s">
        <v>97</v>
      </c>
      <c r="C17" s="32" t="s">
        <v>152</v>
      </c>
      <c r="D17" s="33" t="s">
        <v>99</v>
      </c>
      <c r="E17" s="33" t="s">
        <v>99</v>
      </c>
      <c r="F17" s="33">
        <v>2594.87</v>
      </c>
      <c r="G17" s="33">
        <v>497.31</v>
      </c>
      <c r="H17" s="33">
        <v>2097.56</v>
      </c>
      <c r="I17" s="33">
        <v>1</v>
      </c>
      <c r="J17" s="33" t="s">
        <v>72</v>
      </c>
      <c r="K17" s="33"/>
      <c r="L17" s="33" t="s">
        <v>48</v>
      </c>
      <c r="M17" s="33"/>
      <c r="N17" s="33" t="s">
        <v>153</v>
      </c>
      <c r="O17" s="33" t="s">
        <v>154</v>
      </c>
    </row>
    <row r="18" s="28" customFormat="1" spans="1:15">
      <c r="A18" s="30">
        <v>17</v>
      </c>
      <c r="B18" s="31" t="s">
        <v>97</v>
      </c>
      <c r="C18" s="32" t="s">
        <v>155</v>
      </c>
      <c r="D18" s="33" t="s">
        <v>99</v>
      </c>
      <c r="E18" s="33" t="s">
        <v>99</v>
      </c>
      <c r="F18" s="33">
        <v>2556.52</v>
      </c>
      <c r="G18" s="33">
        <v>593.37</v>
      </c>
      <c r="H18" s="33">
        <v>1963.15</v>
      </c>
      <c r="I18" s="33">
        <v>1</v>
      </c>
      <c r="J18" s="33" t="s">
        <v>72</v>
      </c>
      <c r="K18" s="33"/>
      <c r="L18" s="33" t="s">
        <v>48</v>
      </c>
      <c r="M18" s="33"/>
      <c r="N18" s="33" t="s">
        <v>156</v>
      </c>
      <c r="O18" s="76" t="s">
        <v>157</v>
      </c>
    </row>
    <row r="19" s="28" customFormat="1" spans="1:15">
      <c r="A19" s="30">
        <v>18</v>
      </c>
      <c r="B19" s="31" t="s">
        <v>97</v>
      </c>
      <c r="C19" s="32" t="s">
        <v>158</v>
      </c>
      <c r="D19" s="33" t="s">
        <v>99</v>
      </c>
      <c r="E19" s="33" t="s">
        <v>99</v>
      </c>
      <c r="F19" s="33">
        <v>2556.52</v>
      </c>
      <c r="G19" s="33">
        <v>593.37</v>
      </c>
      <c r="H19" s="33">
        <v>1963.15</v>
      </c>
      <c r="I19" s="33">
        <v>1</v>
      </c>
      <c r="J19" s="33" t="s">
        <v>72</v>
      </c>
      <c r="K19" s="33"/>
      <c r="L19" s="33" t="s">
        <v>48</v>
      </c>
      <c r="M19" s="33"/>
      <c r="N19" s="33" t="s">
        <v>150</v>
      </c>
      <c r="O19" s="33" t="s">
        <v>151</v>
      </c>
    </row>
    <row r="20" s="28" customFormat="1" spans="1:15">
      <c r="A20" s="30">
        <v>19</v>
      </c>
      <c r="B20" s="31" t="s">
        <v>97</v>
      </c>
      <c r="C20" s="32" t="s">
        <v>159</v>
      </c>
      <c r="D20" s="33" t="s">
        <v>99</v>
      </c>
      <c r="E20" s="33" t="s">
        <v>99</v>
      </c>
      <c r="F20" s="33">
        <v>3598.67</v>
      </c>
      <c r="G20" s="33">
        <v>982.85</v>
      </c>
      <c r="H20" s="33">
        <v>2615.82</v>
      </c>
      <c r="I20" s="33">
        <v>1</v>
      </c>
      <c r="J20" s="33" t="s">
        <v>72</v>
      </c>
      <c r="K20" s="33"/>
      <c r="L20" s="33" t="s">
        <v>48</v>
      </c>
      <c r="M20" s="33"/>
      <c r="N20" s="33" t="s">
        <v>160</v>
      </c>
      <c r="O20" s="33" t="s">
        <v>161</v>
      </c>
    </row>
    <row r="21" s="28" customFormat="1" spans="1:15">
      <c r="A21" s="30">
        <v>20</v>
      </c>
      <c r="B21" s="31" t="s">
        <v>97</v>
      </c>
      <c r="C21" s="32" t="s">
        <v>162</v>
      </c>
      <c r="D21" s="33" t="s">
        <v>48</v>
      </c>
      <c r="E21" s="33" t="s">
        <v>48</v>
      </c>
      <c r="F21" s="33">
        <v>10047.16</v>
      </c>
      <c r="G21" s="33">
        <v>301.41</v>
      </c>
      <c r="H21" s="33">
        <v>9745.75</v>
      </c>
      <c r="I21" s="33">
        <v>1</v>
      </c>
      <c r="J21" s="33" t="s">
        <v>72</v>
      </c>
      <c r="K21" s="33"/>
      <c r="L21" s="33" t="s">
        <v>48</v>
      </c>
      <c r="M21" s="33"/>
      <c r="N21" s="33" t="s">
        <v>163</v>
      </c>
      <c r="O21" s="33" t="s">
        <v>164</v>
      </c>
    </row>
    <row r="22" s="28" customFormat="1" spans="1:15">
      <c r="A22" s="30">
        <v>21</v>
      </c>
      <c r="B22" s="31" t="s">
        <v>97</v>
      </c>
      <c r="C22" s="32" t="s">
        <v>165</v>
      </c>
      <c r="D22" s="33" t="s">
        <v>99</v>
      </c>
      <c r="E22" s="33" t="s">
        <v>99</v>
      </c>
      <c r="F22" s="33">
        <v>3430.75</v>
      </c>
      <c r="G22" s="33">
        <v>102.92</v>
      </c>
      <c r="H22" s="33">
        <v>3327.83</v>
      </c>
      <c r="I22" s="33">
        <v>1</v>
      </c>
      <c r="J22" s="33" t="s">
        <v>26</v>
      </c>
      <c r="K22" s="33"/>
      <c r="L22" s="33" t="s">
        <v>48</v>
      </c>
      <c r="M22" s="33"/>
      <c r="N22" s="33" t="s">
        <v>166</v>
      </c>
      <c r="O22" s="33" t="s">
        <v>167</v>
      </c>
    </row>
    <row r="23" s="28" customFormat="1" spans="1:15">
      <c r="A23" s="30">
        <v>22</v>
      </c>
      <c r="B23" s="31" t="s">
        <v>97</v>
      </c>
      <c r="C23" s="32" t="s">
        <v>168</v>
      </c>
      <c r="D23" s="33" t="s">
        <v>99</v>
      </c>
      <c r="E23" s="33" t="s">
        <v>99</v>
      </c>
      <c r="F23" s="33">
        <v>3604.32</v>
      </c>
      <c r="G23" s="33">
        <v>108.13</v>
      </c>
      <c r="H23" s="33">
        <v>3496.19</v>
      </c>
      <c r="I23" s="33">
        <v>1</v>
      </c>
      <c r="J23" s="33" t="s">
        <v>72</v>
      </c>
      <c r="K23" s="33"/>
      <c r="L23" s="33" t="s">
        <v>48</v>
      </c>
      <c r="M23" s="33"/>
      <c r="N23" s="33" t="s">
        <v>169</v>
      </c>
      <c r="O23" s="33" t="s">
        <v>170</v>
      </c>
    </row>
    <row r="24" s="28" customFormat="1" spans="1:15">
      <c r="A24" s="30">
        <v>23</v>
      </c>
      <c r="B24" s="31" t="s">
        <v>97</v>
      </c>
      <c r="C24" s="32" t="s">
        <v>171</v>
      </c>
      <c r="D24" s="33" t="s">
        <v>99</v>
      </c>
      <c r="E24" s="33" t="s">
        <v>99</v>
      </c>
      <c r="F24" s="33">
        <v>2593.8</v>
      </c>
      <c r="G24" s="33">
        <v>392.31</v>
      </c>
      <c r="H24" s="33">
        <v>2201.49</v>
      </c>
      <c r="I24" s="33">
        <v>1</v>
      </c>
      <c r="J24" s="33" t="s">
        <v>72</v>
      </c>
      <c r="K24" s="33"/>
      <c r="L24" s="33" t="s">
        <v>48</v>
      </c>
      <c r="M24" s="33"/>
      <c r="N24" s="33" t="s">
        <v>172</v>
      </c>
      <c r="O24" s="33" t="s">
        <v>173</v>
      </c>
    </row>
    <row r="25" s="28" customFormat="1" spans="1:15">
      <c r="A25" s="30">
        <v>24</v>
      </c>
      <c r="B25" s="31" t="s">
        <v>97</v>
      </c>
      <c r="C25" s="32" t="s">
        <v>174</v>
      </c>
      <c r="D25" s="33" t="s">
        <v>99</v>
      </c>
      <c r="E25" s="33" t="s">
        <v>99</v>
      </c>
      <c r="F25" s="33">
        <v>3107.39</v>
      </c>
      <c r="G25" s="33">
        <v>553.73</v>
      </c>
      <c r="H25" s="33">
        <v>2553.66</v>
      </c>
      <c r="I25" s="33">
        <v>1</v>
      </c>
      <c r="J25" s="33" t="s">
        <v>72</v>
      </c>
      <c r="K25" s="33"/>
      <c r="L25" s="33" t="s">
        <v>48</v>
      </c>
      <c r="M25" s="33"/>
      <c r="N25" s="33" t="s">
        <v>175</v>
      </c>
      <c r="O25" s="33" t="s">
        <v>176</v>
      </c>
    </row>
    <row r="26" s="28" customFormat="1" spans="1:15">
      <c r="A26" s="30">
        <v>25</v>
      </c>
      <c r="B26" s="31" t="s">
        <v>97</v>
      </c>
      <c r="C26" s="32" t="s">
        <v>177</v>
      </c>
      <c r="D26" s="33" t="s">
        <v>99</v>
      </c>
      <c r="E26" s="33" t="s">
        <v>99</v>
      </c>
      <c r="F26" s="33">
        <v>2580.85</v>
      </c>
      <c r="G26" s="33">
        <v>703.27</v>
      </c>
      <c r="H26" s="33">
        <v>1877.58</v>
      </c>
      <c r="I26" s="33">
        <v>1</v>
      </c>
      <c r="J26" s="33" t="s">
        <v>72</v>
      </c>
      <c r="K26" s="33"/>
      <c r="L26" s="33" t="s">
        <v>48</v>
      </c>
      <c r="M26" s="33"/>
      <c r="N26" s="33" t="s">
        <v>178</v>
      </c>
      <c r="O26" s="33" t="s">
        <v>179</v>
      </c>
    </row>
    <row r="27" s="28" customFormat="1" spans="1:15">
      <c r="A27" s="30">
        <v>26</v>
      </c>
      <c r="B27" s="31" t="s">
        <v>97</v>
      </c>
      <c r="C27" s="32" t="s">
        <v>180</v>
      </c>
      <c r="D27" s="33" t="s">
        <v>99</v>
      </c>
      <c r="E27" s="33" t="s">
        <v>99</v>
      </c>
      <c r="F27" s="33">
        <v>1150.77</v>
      </c>
      <c r="G27" s="33">
        <v>468.66</v>
      </c>
      <c r="H27" s="33">
        <v>682.11</v>
      </c>
      <c r="I27" s="33">
        <v>1</v>
      </c>
      <c r="J27" s="33" t="s">
        <v>72</v>
      </c>
      <c r="K27" s="33"/>
      <c r="L27" s="33" t="s">
        <v>48</v>
      </c>
      <c r="M27" s="33"/>
      <c r="N27" s="33" t="s">
        <v>178</v>
      </c>
      <c r="O27" s="33" t="s">
        <v>179</v>
      </c>
    </row>
    <row r="28" s="28" customFormat="1" spans="1:15">
      <c r="A28" s="30">
        <v>27</v>
      </c>
      <c r="B28" s="31" t="s">
        <v>97</v>
      </c>
      <c r="C28" s="32" t="s">
        <v>181</v>
      </c>
      <c r="D28" s="33" t="s">
        <v>99</v>
      </c>
      <c r="E28" s="33" t="s">
        <v>99</v>
      </c>
      <c r="F28" s="33">
        <v>1137.72</v>
      </c>
      <c r="G28" s="33">
        <v>478.48</v>
      </c>
      <c r="H28" s="33">
        <v>659.24</v>
      </c>
      <c r="I28" s="33">
        <v>1</v>
      </c>
      <c r="J28" s="33" t="s">
        <v>72</v>
      </c>
      <c r="K28" s="33"/>
      <c r="L28" s="33" t="s">
        <v>48</v>
      </c>
      <c r="M28" s="33"/>
      <c r="N28" s="33" t="s">
        <v>182</v>
      </c>
      <c r="O28" s="33" t="s">
        <v>183</v>
      </c>
    </row>
    <row r="29" s="28" customFormat="1" spans="1:15">
      <c r="A29" s="30">
        <v>28</v>
      </c>
      <c r="B29" s="31" t="s">
        <v>97</v>
      </c>
      <c r="C29" s="32" t="s">
        <v>184</v>
      </c>
      <c r="D29" s="33" t="s">
        <v>99</v>
      </c>
      <c r="E29" s="33" t="s">
        <v>99</v>
      </c>
      <c r="F29" s="33">
        <v>2556.52</v>
      </c>
      <c r="G29" s="33">
        <v>1143.87</v>
      </c>
      <c r="H29" s="33">
        <v>1412.65</v>
      </c>
      <c r="I29" s="33">
        <v>1</v>
      </c>
      <c r="J29" s="33" t="s">
        <v>72</v>
      </c>
      <c r="K29" s="33"/>
      <c r="L29" s="33" t="s">
        <v>48</v>
      </c>
      <c r="M29" s="33"/>
      <c r="N29" s="33" t="s">
        <v>185</v>
      </c>
      <c r="O29" s="33" t="s">
        <v>186</v>
      </c>
    </row>
    <row r="30" s="28" customFormat="1" spans="1:15">
      <c r="A30" s="30">
        <v>29</v>
      </c>
      <c r="B30" s="31" t="s">
        <v>97</v>
      </c>
      <c r="C30" s="32" t="s">
        <v>187</v>
      </c>
      <c r="D30" s="33" t="s">
        <v>99</v>
      </c>
      <c r="E30" s="33" t="s">
        <v>99</v>
      </c>
      <c r="F30" s="33">
        <v>2742.79</v>
      </c>
      <c r="G30" s="33">
        <v>1338.69</v>
      </c>
      <c r="H30" s="33">
        <v>1404.1</v>
      </c>
      <c r="I30" s="33">
        <v>1</v>
      </c>
      <c r="J30" s="33" t="s">
        <v>72</v>
      </c>
      <c r="K30" s="33"/>
      <c r="L30" s="33" t="s">
        <v>48</v>
      </c>
      <c r="M30" s="33"/>
      <c r="N30" s="33" t="s">
        <v>188</v>
      </c>
      <c r="O30" s="33" t="s">
        <v>189</v>
      </c>
    </row>
    <row r="31" s="28" customFormat="1" spans="1:15">
      <c r="A31" s="30">
        <v>30</v>
      </c>
      <c r="B31" s="31" t="s">
        <v>97</v>
      </c>
      <c r="C31" s="32" t="s">
        <v>190</v>
      </c>
      <c r="D31" s="33" t="s">
        <v>33</v>
      </c>
      <c r="E31" s="33" t="s">
        <v>33</v>
      </c>
      <c r="F31" s="33">
        <v>265.07</v>
      </c>
      <c r="G31" s="33">
        <v>7.95</v>
      </c>
      <c r="H31" s="33">
        <v>257.12</v>
      </c>
      <c r="I31" s="33">
        <v>1</v>
      </c>
      <c r="J31" s="33" t="s">
        <v>77</v>
      </c>
      <c r="K31" s="33"/>
      <c r="L31" s="33" t="s">
        <v>191</v>
      </c>
      <c r="M31" s="33"/>
      <c r="N31" s="33" t="s">
        <v>192</v>
      </c>
      <c r="O31" s="33" t="s">
        <v>193</v>
      </c>
    </row>
    <row r="32" s="28" customFormat="1" spans="1:15">
      <c r="A32" s="30">
        <v>31</v>
      </c>
      <c r="B32" s="31" t="s">
        <v>97</v>
      </c>
      <c r="C32" s="32" t="s">
        <v>194</v>
      </c>
      <c r="D32" s="33" t="s">
        <v>21</v>
      </c>
      <c r="E32" s="33" t="s">
        <v>21</v>
      </c>
      <c r="F32" s="33">
        <v>51.5</v>
      </c>
      <c r="G32" s="33">
        <v>1.55</v>
      </c>
      <c r="H32" s="33">
        <v>49.95</v>
      </c>
      <c r="I32" s="33">
        <v>1</v>
      </c>
      <c r="J32" s="33" t="s">
        <v>26</v>
      </c>
      <c r="K32" s="33"/>
      <c r="L32" s="33" t="s">
        <v>112</v>
      </c>
      <c r="M32" s="33"/>
      <c r="N32" s="33" t="s">
        <v>192</v>
      </c>
      <c r="O32" s="33" t="s">
        <v>193</v>
      </c>
    </row>
    <row r="33" s="28" customFormat="1" spans="1:15">
      <c r="A33" s="30">
        <v>32</v>
      </c>
      <c r="B33" s="31" t="s">
        <v>97</v>
      </c>
      <c r="C33" s="32" t="s">
        <v>195</v>
      </c>
      <c r="D33" s="33" t="s">
        <v>103</v>
      </c>
      <c r="E33" s="33" t="s">
        <v>103</v>
      </c>
      <c r="F33" s="33">
        <v>1635.04</v>
      </c>
      <c r="G33" s="33">
        <v>49.05</v>
      </c>
      <c r="H33" s="33">
        <v>1585.99</v>
      </c>
      <c r="I33" s="33">
        <v>1</v>
      </c>
      <c r="J33" s="33" t="s">
        <v>26</v>
      </c>
      <c r="K33" s="33"/>
      <c r="L33" s="33" t="s">
        <v>108</v>
      </c>
      <c r="M33" s="33"/>
      <c r="N33" s="33" t="s">
        <v>192</v>
      </c>
      <c r="O33" s="33" t="s">
        <v>193</v>
      </c>
    </row>
    <row r="34" s="28" customFormat="1" spans="1:15">
      <c r="A34" s="30">
        <v>33</v>
      </c>
      <c r="B34" s="31" t="s">
        <v>97</v>
      </c>
      <c r="C34" s="32" t="s">
        <v>196</v>
      </c>
      <c r="D34" s="33" t="s">
        <v>58</v>
      </c>
      <c r="E34" s="33" t="s">
        <v>58</v>
      </c>
      <c r="F34" s="33">
        <v>4771.86</v>
      </c>
      <c r="G34" s="33">
        <v>143.16</v>
      </c>
      <c r="H34" s="33">
        <v>4628.7</v>
      </c>
      <c r="I34" s="33">
        <v>1</v>
      </c>
      <c r="J34" s="33" t="s">
        <v>77</v>
      </c>
      <c r="K34" s="33"/>
      <c r="L34" s="33" t="s">
        <v>197</v>
      </c>
      <c r="M34" s="33"/>
      <c r="N34" s="33" t="s">
        <v>192</v>
      </c>
      <c r="O34" s="33" t="s">
        <v>193</v>
      </c>
    </row>
    <row r="35" s="28" customFormat="1" spans="1:15">
      <c r="A35" s="30">
        <v>34</v>
      </c>
      <c r="B35" s="31" t="s">
        <v>97</v>
      </c>
      <c r="C35" s="32" t="s">
        <v>198</v>
      </c>
      <c r="D35" s="33" t="s">
        <v>199</v>
      </c>
      <c r="E35" s="33" t="s">
        <v>199</v>
      </c>
      <c r="F35" s="33">
        <v>1726.21</v>
      </c>
      <c r="G35" s="33">
        <v>168.06</v>
      </c>
      <c r="H35" s="33">
        <v>1558.15</v>
      </c>
      <c r="I35" s="33">
        <v>1</v>
      </c>
      <c r="J35" s="33" t="s">
        <v>26</v>
      </c>
      <c r="K35" s="33"/>
      <c r="L35" s="33" t="s">
        <v>200</v>
      </c>
      <c r="M35" s="33"/>
      <c r="N35" s="33" t="s">
        <v>192</v>
      </c>
      <c r="O35" s="33" t="s">
        <v>193</v>
      </c>
    </row>
    <row r="36" s="28" customFormat="1" spans="1:15">
      <c r="A36" s="30">
        <v>35</v>
      </c>
      <c r="B36" s="31" t="s">
        <v>97</v>
      </c>
      <c r="C36" s="32" t="s">
        <v>201</v>
      </c>
      <c r="D36" s="33" t="s">
        <v>202</v>
      </c>
      <c r="E36" s="33" t="s">
        <v>202</v>
      </c>
      <c r="F36" s="33">
        <v>6091.63</v>
      </c>
      <c r="G36" s="33">
        <v>3016.31</v>
      </c>
      <c r="H36" s="33">
        <v>3075.32</v>
      </c>
      <c r="I36" s="33">
        <v>1</v>
      </c>
      <c r="J36" s="33" t="s">
        <v>203</v>
      </c>
      <c r="K36" s="33"/>
      <c r="L36" s="33" t="s">
        <v>32</v>
      </c>
      <c r="M36" s="33"/>
      <c r="N36" s="33" t="s">
        <v>192</v>
      </c>
      <c r="O36" s="33" t="s">
        <v>193</v>
      </c>
    </row>
    <row r="37" spans="6:7">
      <c r="F37" s="5">
        <f>SUM(F2:F36)</f>
        <v>100277.31</v>
      </c>
      <c r="G37" s="5">
        <f>SUM(G2:G36)</f>
        <v>17603.29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9"/>
  <sheetViews>
    <sheetView topLeftCell="A157" workbookViewId="0">
      <selection activeCell="G169" sqref="G169:H169"/>
    </sheetView>
  </sheetViews>
  <sheetFormatPr defaultColWidth="9.81818181818182" defaultRowHeight="14"/>
  <cols>
    <col min="1" max="1" width="9.81818181818182" style="5"/>
    <col min="2" max="2" width="40.7727272727273" style="5" customWidth="1"/>
    <col min="3" max="3" width="19.9090909090909" style="5" customWidth="1"/>
    <col min="4" max="4" width="9.81818181818182" style="5"/>
    <col min="5" max="5" width="16.9090909090909" style="5" customWidth="1"/>
    <col min="6" max="6" width="21.8181818181818" style="5" customWidth="1"/>
    <col min="7" max="7" width="10.5454545454545" style="5"/>
    <col min="8" max="8" width="9.81818181818182" style="5"/>
    <col min="9" max="9" width="10.2272727272727" style="5"/>
    <col min="10" max="12" width="9.81818181818182" style="5"/>
    <col min="13" max="13" width="40.2272727272727" style="5" customWidth="1"/>
    <col min="14" max="16384" width="9.81818181818182" style="5"/>
  </cols>
  <sheetData>
    <row r="1" s="5" customFormat="1" ht="27" customHeight="1" spans="1:16">
      <c r="A1" s="7" t="s">
        <v>83</v>
      </c>
      <c r="B1" s="8" t="s">
        <v>84</v>
      </c>
      <c r="C1" s="8" t="s">
        <v>85</v>
      </c>
      <c r="D1" s="8" t="s">
        <v>204</v>
      </c>
      <c r="E1" s="8" t="s">
        <v>86</v>
      </c>
      <c r="F1" s="9" t="s">
        <v>87</v>
      </c>
      <c r="G1" s="8" t="s">
        <v>88</v>
      </c>
      <c r="H1" s="8" t="s">
        <v>89</v>
      </c>
      <c r="I1" s="8" t="s">
        <v>90</v>
      </c>
      <c r="J1" s="13" t="s">
        <v>14</v>
      </c>
      <c r="K1" s="8" t="s">
        <v>91</v>
      </c>
      <c r="L1" s="8" t="s">
        <v>92</v>
      </c>
      <c r="M1" s="8" t="s">
        <v>93</v>
      </c>
      <c r="N1" s="8" t="s">
        <v>94</v>
      </c>
      <c r="O1" s="8" t="s">
        <v>95</v>
      </c>
      <c r="P1" s="8" t="s">
        <v>96</v>
      </c>
    </row>
    <row r="2" s="5" customFormat="1" spans="1:16">
      <c r="A2" s="5">
        <v>1</v>
      </c>
      <c r="B2" s="5" t="s">
        <v>205</v>
      </c>
      <c r="C2" s="10" t="s">
        <v>206</v>
      </c>
      <c r="D2" s="5" t="s">
        <v>207</v>
      </c>
      <c r="E2" s="5" t="s">
        <v>208</v>
      </c>
      <c r="F2" s="11" t="s">
        <v>38</v>
      </c>
      <c r="G2" s="5">
        <v>7313.42</v>
      </c>
      <c r="H2" s="5">
        <v>219.4</v>
      </c>
      <c r="I2" s="5">
        <v>7094.02</v>
      </c>
      <c r="J2" s="5">
        <v>1</v>
      </c>
      <c r="K2" s="5" t="s">
        <v>23</v>
      </c>
      <c r="L2" s="5" t="s">
        <v>209</v>
      </c>
      <c r="M2" s="5" t="s">
        <v>210</v>
      </c>
      <c r="O2" s="5" t="s">
        <v>211</v>
      </c>
      <c r="P2" s="5" t="s">
        <v>212</v>
      </c>
    </row>
    <row r="3" s="5" customFormat="1" spans="1:16">
      <c r="A3" s="5">
        <v>2</v>
      </c>
      <c r="B3" s="5" t="s">
        <v>213</v>
      </c>
      <c r="C3" s="10" t="s">
        <v>214</v>
      </c>
      <c r="D3" s="5" t="s">
        <v>215</v>
      </c>
      <c r="E3" s="5" t="s">
        <v>216</v>
      </c>
      <c r="F3" s="11" t="s">
        <v>37</v>
      </c>
      <c r="G3" s="5">
        <v>154.5</v>
      </c>
      <c r="H3" s="5">
        <v>4.64</v>
      </c>
      <c r="I3" s="5">
        <v>149.86</v>
      </c>
      <c r="J3" s="5">
        <v>1</v>
      </c>
      <c r="K3" s="5" t="s">
        <v>26</v>
      </c>
      <c r="L3" s="5" t="s">
        <v>209</v>
      </c>
      <c r="M3" s="5" t="s">
        <v>217</v>
      </c>
      <c r="O3" s="5" t="s">
        <v>218</v>
      </c>
      <c r="P3" s="5" t="s">
        <v>219</v>
      </c>
    </row>
    <row r="4" s="5" customFormat="1" spans="1:16">
      <c r="A4" s="5">
        <v>3</v>
      </c>
      <c r="B4" s="5" t="s">
        <v>213</v>
      </c>
      <c r="C4" s="10" t="s">
        <v>220</v>
      </c>
      <c r="D4" s="5" t="s">
        <v>215</v>
      </c>
      <c r="E4" s="5" t="s">
        <v>216</v>
      </c>
      <c r="F4" s="11" t="s">
        <v>38</v>
      </c>
      <c r="G4" s="5">
        <v>206</v>
      </c>
      <c r="H4" s="5">
        <v>6.18</v>
      </c>
      <c r="I4" s="5">
        <v>199.82</v>
      </c>
      <c r="J4" s="5">
        <v>1</v>
      </c>
      <c r="K4" s="5" t="s">
        <v>26</v>
      </c>
      <c r="L4" s="5" t="s">
        <v>209</v>
      </c>
      <c r="M4" s="5" t="s">
        <v>221</v>
      </c>
      <c r="O4" s="5" t="s">
        <v>222</v>
      </c>
      <c r="P4" s="5" t="s">
        <v>223</v>
      </c>
    </row>
    <row r="5" s="5" customFormat="1" spans="1:16">
      <c r="A5" s="5">
        <v>4</v>
      </c>
      <c r="B5" s="5" t="s">
        <v>213</v>
      </c>
      <c r="C5" s="10" t="s">
        <v>224</v>
      </c>
      <c r="D5" s="5" t="s">
        <v>215</v>
      </c>
      <c r="E5" s="5" t="s">
        <v>216</v>
      </c>
      <c r="F5" s="12" t="s">
        <v>225</v>
      </c>
      <c r="G5" s="5">
        <v>5151</v>
      </c>
      <c r="H5" s="5">
        <v>154.53</v>
      </c>
      <c r="I5" s="5">
        <v>4996.47</v>
      </c>
      <c r="J5" s="5">
        <v>1</v>
      </c>
      <c r="K5" s="5" t="s">
        <v>26</v>
      </c>
      <c r="L5" s="5" t="s">
        <v>209</v>
      </c>
      <c r="M5" s="5" t="s">
        <v>226</v>
      </c>
      <c r="O5" s="5" t="s">
        <v>227</v>
      </c>
      <c r="P5" s="5" t="s">
        <v>228</v>
      </c>
    </row>
    <row r="6" s="5" customFormat="1" spans="1:16">
      <c r="A6" s="5">
        <v>5</v>
      </c>
      <c r="B6" s="5" t="s">
        <v>213</v>
      </c>
      <c r="C6" s="10" t="s">
        <v>229</v>
      </c>
      <c r="D6" s="5" t="s">
        <v>215</v>
      </c>
      <c r="E6" s="5" t="s">
        <v>216</v>
      </c>
      <c r="F6" s="11" t="s">
        <v>38</v>
      </c>
      <c r="G6" s="5">
        <v>257.5</v>
      </c>
      <c r="H6" s="5">
        <v>7.73</v>
      </c>
      <c r="I6" s="5">
        <v>249.77</v>
      </c>
      <c r="J6" s="5">
        <v>1</v>
      </c>
      <c r="K6" s="5" t="s">
        <v>26</v>
      </c>
      <c r="L6" s="5" t="s">
        <v>209</v>
      </c>
      <c r="M6" s="5" t="s">
        <v>221</v>
      </c>
      <c r="O6" s="5" t="s">
        <v>230</v>
      </c>
      <c r="P6" s="5" t="s">
        <v>231</v>
      </c>
    </row>
    <row r="7" s="5" customFormat="1" spans="1:16">
      <c r="A7" s="5">
        <v>6</v>
      </c>
      <c r="B7" s="5" t="s">
        <v>213</v>
      </c>
      <c r="C7" s="10" t="s">
        <v>232</v>
      </c>
      <c r="D7" s="5" t="s">
        <v>215</v>
      </c>
      <c r="E7" s="5" t="s">
        <v>233</v>
      </c>
      <c r="F7" s="12" t="s">
        <v>225</v>
      </c>
      <c r="G7" s="5">
        <v>189</v>
      </c>
      <c r="H7" s="5">
        <v>5.67</v>
      </c>
      <c r="I7" s="5">
        <v>183.33</v>
      </c>
      <c r="J7" s="5">
        <v>1</v>
      </c>
      <c r="K7" s="5" t="s">
        <v>23</v>
      </c>
      <c r="L7" s="5" t="s">
        <v>209</v>
      </c>
      <c r="M7" s="5" t="s">
        <v>234</v>
      </c>
      <c r="O7" s="5" t="s">
        <v>230</v>
      </c>
      <c r="P7" s="5" t="s">
        <v>231</v>
      </c>
    </row>
    <row r="8" s="5" customFormat="1" spans="1:16">
      <c r="A8" s="5">
        <v>7</v>
      </c>
      <c r="B8" s="5" t="s">
        <v>213</v>
      </c>
      <c r="C8" s="10" t="s">
        <v>235</v>
      </c>
      <c r="D8" s="5" t="s">
        <v>215</v>
      </c>
      <c r="E8" s="5" t="s">
        <v>216</v>
      </c>
      <c r="F8" s="11" t="s">
        <v>38</v>
      </c>
      <c r="G8" s="5">
        <v>824.73</v>
      </c>
      <c r="H8" s="5">
        <v>24.74</v>
      </c>
      <c r="I8" s="5">
        <v>799.99</v>
      </c>
      <c r="J8" s="5">
        <v>1</v>
      </c>
      <c r="K8" s="5" t="s">
        <v>26</v>
      </c>
      <c r="L8" s="5" t="s">
        <v>209</v>
      </c>
      <c r="M8" s="5" t="s">
        <v>221</v>
      </c>
      <c r="O8" s="5" t="s">
        <v>236</v>
      </c>
      <c r="P8" s="5" t="s">
        <v>237</v>
      </c>
    </row>
    <row r="9" s="5" customFormat="1" spans="1:16">
      <c r="A9" s="5">
        <v>8</v>
      </c>
      <c r="B9" s="5" t="s">
        <v>213</v>
      </c>
      <c r="C9" s="10" t="s">
        <v>238</v>
      </c>
      <c r="D9" s="5" t="s">
        <v>215</v>
      </c>
      <c r="E9" s="5" t="s">
        <v>216</v>
      </c>
      <c r="F9" s="11" t="s">
        <v>38</v>
      </c>
      <c r="G9" s="5">
        <v>824.73</v>
      </c>
      <c r="H9" s="5">
        <v>24.74</v>
      </c>
      <c r="I9" s="5">
        <v>799.99</v>
      </c>
      <c r="J9" s="5">
        <v>1</v>
      </c>
      <c r="K9" s="5" t="s">
        <v>26</v>
      </c>
      <c r="L9" s="5" t="s">
        <v>209</v>
      </c>
      <c r="M9" s="5" t="s">
        <v>221</v>
      </c>
      <c r="O9" s="5" t="s">
        <v>239</v>
      </c>
      <c r="P9" s="5" t="s">
        <v>240</v>
      </c>
    </row>
    <row r="10" s="5" customFormat="1" spans="1:16">
      <c r="A10" s="5">
        <v>9</v>
      </c>
      <c r="B10" s="5" t="s">
        <v>213</v>
      </c>
      <c r="C10" s="10" t="s">
        <v>241</v>
      </c>
      <c r="D10" s="5" t="s">
        <v>215</v>
      </c>
      <c r="E10" s="5" t="s">
        <v>216</v>
      </c>
      <c r="F10" s="11" t="s">
        <v>38</v>
      </c>
      <c r="G10" s="5">
        <v>154.5</v>
      </c>
      <c r="H10" s="5">
        <v>4.64</v>
      </c>
      <c r="I10" s="5">
        <v>149.86</v>
      </c>
      <c r="J10" s="5">
        <v>1</v>
      </c>
      <c r="K10" s="5" t="s">
        <v>26</v>
      </c>
      <c r="L10" s="5" t="s">
        <v>209</v>
      </c>
      <c r="M10" s="5" t="s">
        <v>221</v>
      </c>
      <c r="O10" s="5" t="s">
        <v>242</v>
      </c>
      <c r="P10" s="5" t="s">
        <v>243</v>
      </c>
    </row>
    <row r="11" s="5" customFormat="1" spans="1:16">
      <c r="A11" s="5">
        <v>10</v>
      </c>
      <c r="B11" s="5" t="s">
        <v>213</v>
      </c>
      <c r="C11" s="10" t="s">
        <v>244</v>
      </c>
      <c r="D11" s="5" t="s">
        <v>215</v>
      </c>
      <c r="E11" s="5" t="s">
        <v>216</v>
      </c>
      <c r="F11" s="11" t="s">
        <v>38</v>
      </c>
      <c r="G11" s="5">
        <v>1545.75</v>
      </c>
      <c r="H11" s="5">
        <v>46.37</v>
      </c>
      <c r="I11" s="5">
        <v>1499.38</v>
      </c>
      <c r="J11" s="5">
        <v>1</v>
      </c>
      <c r="K11" s="5" t="s">
        <v>26</v>
      </c>
      <c r="L11" s="5" t="s">
        <v>209</v>
      </c>
      <c r="M11" s="5" t="s">
        <v>221</v>
      </c>
      <c r="O11" s="5" t="s">
        <v>245</v>
      </c>
      <c r="P11" s="5" t="s">
        <v>246</v>
      </c>
    </row>
    <row r="12" s="5" customFormat="1" spans="1:16">
      <c r="A12" s="5">
        <v>11</v>
      </c>
      <c r="B12" s="5" t="s">
        <v>213</v>
      </c>
      <c r="C12" s="10" t="s">
        <v>247</v>
      </c>
      <c r="D12" s="5" t="s">
        <v>215</v>
      </c>
      <c r="E12" s="5" t="s">
        <v>216</v>
      </c>
      <c r="F12" s="12" t="s">
        <v>225</v>
      </c>
      <c r="G12" s="5">
        <v>1278</v>
      </c>
      <c r="H12" s="5">
        <v>38.34</v>
      </c>
      <c r="I12" s="5">
        <v>1239.66</v>
      </c>
      <c r="J12" s="5">
        <v>1</v>
      </c>
      <c r="K12" s="5" t="s">
        <v>26</v>
      </c>
      <c r="L12" s="5" t="s">
        <v>209</v>
      </c>
      <c r="M12" s="5" t="s">
        <v>248</v>
      </c>
      <c r="O12" s="5" t="s">
        <v>249</v>
      </c>
      <c r="P12" s="5" t="s">
        <v>250</v>
      </c>
    </row>
    <row r="13" s="5" customFormat="1" spans="1:16">
      <c r="A13" s="5">
        <v>12</v>
      </c>
      <c r="B13" s="5" t="s">
        <v>213</v>
      </c>
      <c r="C13" s="10" t="s">
        <v>251</v>
      </c>
      <c r="D13" s="5" t="s">
        <v>215</v>
      </c>
      <c r="E13" s="5" t="s">
        <v>216</v>
      </c>
      <c r="F13" s="11" t="s">
        <v>38</v>
      </c>
      <c r="G13" s="5">
        <v>3675.54</v>
      </c>
      <c r="H13" s="5">
        <v>110.27</v>
      </c>
      <c r="I13" s="5">
        <v>3565.27</v>
      </c>
      <c r="J13" s="5">
        <v>1</v>
      </c>
      <c r="K13" s="5" t="s">
        <v>26</v>
      </c>
      <c r="L13" s="5" t="s">
        <v>209</v>
      </c>
      <c r="M13" s="5" t="s">
        <v>221</v>
      </c>
      <c r="O13" s="5" t="s">
        <v>252</v>
      </c>
      <c r="P13" s="5" t="s">
        <v>253</v>
      </c>
    </row>
    <row r="14" s="5" customFormat="1" spans="1:16">
      <c r="A14" s="5">
        <v>13</v>
      </c>
      <c r="B14" s="5" t="s">
        <v>213</v>
      </c>
      <c r="C14" s="10" t="s">
        <v>254</v>
      </c>
      <c r="D14" s="5" t="s">
        <v>215</v>
      </c>
      <c r="E14" s="5" t="s">
        <v>216</v>
      </c>
      <c r="F14" s="11" t="s">
        <v>38</v>
      </c>
      <c r="G14" s="5">
        <v>257.5</v>
      </c>
      <c r="H14" s="5">
        <v>7.73</v>
      </c>
      <c r="I14" s="5">
        <v>249.77</v>
      </c>
      <c r="J14" s="5">
        <v>1</v>
      </c>
      <c r="K14" s="5" t="s">
        <v>26</v>
      </c>
      <c r="L14" s="5" t="s">
        <v>209</v>
      </c>
      <c r="M14" s="5" t="s">
        <v>221</v>
      </c>
      <c r="O14" s="5" t="s">
        <v>255</v>
      </c>
      <c r="P14" s="5" t="s">
        <v>256</v>
      </c>
    </row>
    <row r="15" s="5" customFormat="1" spans="1:16">
      <c r="A15" s="5">
        <v>14</v>
      </c>
      <c r="B15" s="5" t="s">
        <v>213</v>
      </c>
      <c r="C15" s="10" t="s">
        <v>257</v>
      </c>
      <c r="D15" s="5" t="s">
        <v>207</v>
      </c>
      <c r="E15" s="5" t="s">
        <v>258</v>
      </c>
      <c r="F15" s="12" t="s">
        <v>225</v>
      </c>
      <c r="G15" s="5">
        <v>5349.17</v>
      </c>
      <c r="H15" s="5">
        <v>160.48</v>
      </c>
      <c r="I15" s="5">
        <v>5188.69</v>
      </c>
      <c r="J15" s="5">
        <v>1</v>
      </c>
      <c r="K15" s="5" t="s">
        <v>23</v>
      </c>
      <c r="L15" s="5" t="s">
        <v>209</v>
      </c>
      <c r="M15" s="5">
        <v>0</v>
      </c>
      <c r="O15" s="5" t="s">
        <v>259</v>
      </c>
      <c r="P15" s="5" t="s">
        <v>260</v>
      </c>
    </row>
    <row r="16" s="5" customFormat="1" spans="1:16">
      <c r="A16" s="5">
        <v>15</v>
      </c>
      <c r="B16" s="5" t="s">
        <v>261</v>
      </c>
      <c r="C16" s="10" t="s">
        <v>262</v>
      </c>
      <c r="D16" s="5" t="s">
        <v>215</v>
      </c>
      <c r="E16" s="5" t="s">
        <v>216</v>
      </c>
      <c r="F16" s="11" t="s">
        <v>38</v>
      </c>
      <c r="G16" s="5">
        <v>103</v>
      </c>
      <c r="H16" s="5">
        <v>3.09</v>
      </c>
      <c r="I16" s="5">
        <v>99.91</v>
      </c>
      <c r="J16" s="5">
        <v>1</v>
      </c>
      <c r="K16" s="5" t="s">
        <v>26</v>
      </c>
      <c r="L16" s="5" t="s">
        <v>209</v>
      </c>
      <c r="M16" s="5" t="s">
        <v>221</v>
      </c>
      <c r="O16" s="5" t="s">
        <v>263</v>
      </c>
      <c r="P16" s="5" t="s">
        <v>264</v>
      </c>
    </row>
    <row r="17" s="5" customFormat="1" spans="1:16">
      <c r="A17" s="5">
        <v>16</v>
      </c>
      <c r="B17" s="5" t="s">
        <v>261</v>
      </c>
      <c r="C17" s="10" t="s">
        <v>265</v>
      </c>
      <c r="D17" s="5" t="s">
        <v>207</v>
      </c>
      <c r="E17" s="5" t="s">
        <v>208</v>
      </c>
      <c r="F17" s="12" t="s">
        <v>225</v>
      </c>
      <c r="G17" s="5">
        <v>8731.34</v>
      </c>
      <c r="H17" s="5">
        <v>261.94</v>
      </c>
      <c r="I17" s="5">
        <v>8469.4</v>
      </c>
      <c r="J17" s="5">
        <v>1</v>
      </c>
      <c r="K17" s="5" t="s">
        <v>23</v>
      </c>
      <c r="L17" s="5" t="s">
        <v>209</v>
      </c>
      <c r="M17" s="5">
        <v>0</v>
      </c>
      <c r="O17" s="5" t="s">
        <v>266</v>
      </c>
      <c r="P17" s="5" t="s">
        <v>267</v>
      </c>
    </row>
    <row r="18" s="5" customFormat="1" spans="1:16">
      <c r="A18" s="5">
        <v>17</v>
      </c>
      <c r="B18" s="5" t="s">
        <v>213</v>
      </c>
      <c r="C18" s="10" t="s">
        <v>268</v>
      </c>
      <c r="D18" s="5" t="s">
        <v>215</v>
      </c>
      <c r="E18" s="5" t="s">
        <v>216</v>
      </c>
      <c r="F18" s="12" t="s">
        <v>225</v>
      </c>
      <c r="G18" s="5">
        <v>5799.87</v>
      </c>
      <c r="H18" s="5">
        <v>174</v>
      </c>
      <c r="I18" s="5">
        <v>5625.87</v>
      </c>
      <c r="J18" s="5">
        <v>1</v>
      </c>
      <c r="K18" s="5" t="s">
        <v>26</v>
      </c>
      <c r="L18" s="5" t="s">
        <v>209</v>
      </c>
      <c r="M18" s="5" t="s">
        <v>226</v>
      </c>
      <c r="O18" s="5" t="s">
        <v>269</v>
      </c>
      <c r="P18" s="5" t="s">
        <v>270</v>
      </c>
    </row>
    <row r="19" s="5" customFormat="1" spans="1:16">
      <c r="A19" s="5">
        <v>18</v>
      </c>
      <c r="B19" s="5" t="s">
        <v>213</v>
      </c>
      <c r="C19" s="10" t="s">
        <v>271</v>
      </c>
      <c r="D19" s="5" t="s">
        <v>207</v>
      </c>
      <c r="E19" s="5" t="s">
        <v>208</v>
      </c>
      <c r="F19" s="11" t="s">
        <v>38</v>
      </c>
      <c r="G19" s="5">
        <v>6830.6</v>
      </c>
      <c r="H19" s="5">
        <v>204.92</v>
      </c>
      <c r="I19" s="5">
        <v>6625.68</v>
      </c>
      <c r="J19" s="5">
        <v>1</v>
      </c>
      <c r="K19" s="5" t="s">
        <v>23</v>
      </c>
      <c r="L19" s="5" t="s">
        <v>209</v>
      </c>
      <c r="M19" s="5" t="s">
        <v>272</v>
      </c>
      <c r="O19" s="5" t="s">
        <v>273</v>
      </c>
      <c r="P19" s="5" t="s">
        <v>274</v>
      </c>
    </row>
    <row r="20" s="5" customFormat="1" spans="1:16">
      <c r="A20" s="5">
        <v>19</v>
      </c>
      <c r="B20" s="5" t="s">
        <v>261</v>
      </c>
      <c r="C20" s="10" t="s">
        <v>275</v>
      </c>
      <c r="D20" s="5" t="s">
        <v>207</v>
      </c>
      <c r="E20" s="5" t="s">
        <v>208</v>
      </c>
      <c r="F20" s="11" t="s">
        <v>38</v>
      </c>
      <c r="G20" s="5">
        <v>6207.03</v>
      </c>
      <c r="H20" s="5">
        <v>186.21</v>
      </c>
      <c r="I20" s="5">
        <v>6020.82</v>
      </c>
      <c r="J20" s="5">
        <v>1</v>
      </c>
      <c r="K20" s="5" t="s">
        <v>23</v>
      </c>
      <c r="L20" s="5" t="s">
        <v>209</v>
      </c>
      <c r="M20" s="5" t="s">
        <v>272</v>
      </c>
      <c r="O20" s="5" t="s">
        <v>276</v>
      </c>
      <c r="P20" s="5" t="s">
        <v>277</v>
      </c>
    </row>
    <row r="21" s="5" customFormat="1" spans="1:16">
      <c r="A21" s="5">
        <v>20</v>
      </c>
      <c r="B21" s="5" t="s">
        <v>261</v>
      </c>
      <c r="C21" s="10" t="s">
        <v>278</v>
      </c>
      <c r="D21" s="5" t="s">
        <v>215</v>
      </c>
      <c r="E21" s="5" t="s">
        <v>216</v>
      </c>
      <c r="F21" s="12" t="s">
        <v>225</v>
      </c>
      <c r="G21" s="5">
        <v>257.5</v>
      </c>
      <c r="H21" s="5">
        <v>7.73</v>
      </c>
      <c r="I21" s="5">
        <v>249.77</v>
      </c>
      <c r="J21" s="5">
        <v>1</v>
      </c>
      <c r="K21" s="5" t="s">
        <v>26</v>
      </c>
      <c r="L21" s="5" t="s">
        <v>209</v>
      </c>
      <c r="M21" s="5" t="s">
        <v>279</v>
      </c>
      <c r="O21" s="5" t="s">
        <v>280</v>
      </c>
      <c r="P21" s="5" t="s">
        <v>281</v>
      </c>
    </row>
    <row r="22" s="5" customFormat="1" spans="1:16">
      <c r="A22" s="5">
        <v>21</v>
      </c>
      <c r="B22" s="5" t="s">
        <v>213</v>
      </c>
      <c r="C22" s="10" t="s">
        <v>282</v>
      </c>
      <c r="D22" s="5" t="s">
        <v>215</v>
      </c>
      <c r="E22" s="5" t="s">
        <v>216</v>
      </c>
      <c r="F22" s="12" t="s">
        <v>225</v>
      </c>
      <c r="G22" s="5">
        <v>1278</v>
      </c>
      <c r="H22" s="5">
        <v>38.34</v>
      </c>
      <c r="I22" s="5">
        <v>1239.66</v>
      </c>
      <c r="J22" s="5">
        <v>1</v>
      </c>
      <c r="K22" s="5" t="s">
        <v>26</v>
      </c>
      <c r="L22" s="5" t="s">
        <v>209</v>
      </c>
      <c r="M22" s="5" t="s">
        <v>248</v>
      </c>
      <c r="O22" s="5" t="s">
        <v>283</v>
      </c>
      <c r="P22" s="5" t="s">
        <v>284</v>
      </c>
    </row>
    <row r="23" s="5" customFormat="1" spans="1:16">
      <c r="A23" s="5">
        <v>22</v>
      </c>
      <c r="B23" s="5" t="s">
        <v>261</v>
      </c>
      <c r="C23" s="10" t="s">
        <v>285</v>
      </c>
      <c r="D23" s="5" t="s">
        <v>215</v>
      </c>
      <c r="E23" s="5" t="s">
        <v>216</v>
      </c>
      <c r="F23" s="11" t="s">
        <v>38</v>
      </c>
      <c r="G23" s="5">
        <v>231.75</v>
      </c>
      <c r="H23" s="5">
        <v>6.95</v>
      </c>
      <c r="I23" s="5">
        <v>224.8</v>
      </c>
      <c r="J23" s="5">
        <v>1</v>
      </c>
      <c r="K23" s="5" t="s">
        <v>26</v>
      </c>
      <c r="L23" s="5" t="s">
        <v>209</v>
      </c>
      <c r="M23" s="5" t="s">
        <v>221</v>
      </c>
      <c r="O23" s="5" t="s">
        <v>286</v>
      </c>
      <c r="P23" s="5" t="s">
        <v>287</v>
      </c>
    </row>
    <row r="24" s="5" customFormat="1" spans="1:16">
      <c r="A24" s="5">
        <v>23</v>
      </c>
      <c r="B24" s="5" t="s">
        <v>261</v>
      </c>
      <c r="C24" s="10" t="s">
        <v>288</v>
      </c>
      <c r="D24" s="5" t="s">
        <v>215</v>
      </c>
      <c r="E24" s="5" t="s">
        <v>216</v>
      </c>
      <c r="F24" s="11" t="s">
        <v>38</v>
      </c>
      <c r="G24" s="5">
        <v>257.5</v>
      </c>
      <c r="H24" s="5">
        <v>7.73</v>
      </c>
      <c r="I24" s="5">
        <v>249.77</v>
      </c>
      <c r="J24" s="5">
        <v>1</v>
      </c>
      <c r="K24" s="5" t="s">
        <v>26</v>
      </c>
      <c r="L24" s="5" t="s">
        <v>209</v>
      </c>
      <c r="M24" s="5" t="s">
        <v>221</v>
      </c>
      <c r="O24" s="5" t="s">
        <v>289</v>
      </c>
      <c r="P24" s="5" t="s">
        <v>290</v>
      </c>
    </row>
    <row r="25" s="5" customFormat="1" spans="1:16">
      <c r="A25" s="5">
        <v>24</v>
      </c>
      <c r="B25" s="5" t="s">
        <v>213</v>
      </c>
      <c r="C25" s="10" t="s">
        <v>291</v>
      </c>
      <c r="D25" s="5" t="s">
        <v>215</v>
      </c>
      <c r="E25" s="5" t="s">
        <v>216</v>
      </c>
      <c r="F25" s="12" t="s">
        <v>225</v>
      </c>
      <c r="G25" s="5">
        <v>5799.87</v>
      </c>
      <c r="H25" s="5">
        <v>174</v>
      </c>
      <c r="I25" s="5">
        <v>5625.87</v>
      </c>
      <c r="J25" s="5">
        <v>1</v>
      </c>
      <c r="K25" s="5" t="s">
        <v>26</v>
      </c>
      <c r="L25" s="5" t="s">
        <v>209</v>
      </c>
      <c r="M25" s="5" t="s">
        <v>226</v>
      </c>
      <c r="O25" s="5" t="s">
        <v>292</v>
      </c>
      <c r="P25" s="5" t="s">
        <v>293</v>
      </c>
    </row>
    <row r="26" s="5" customFormat="1" spans="1:16">
      <c r="A26" s="5">
        <v>25</v>
      </c>
      <c r="B26" s="5" t="s">
        <v>261</v>
      </c>
      <c r="C26" s="10" t="s">
        <v>294</v>
      </c>
      <c r="D26" s="5" t="s">
        <v>215</v>
      </c>
      <c r="E26" s="5" t="s">
        <v>295</v>
      </c>
      <c r="F26" s="12" t="s">
        <v>225</v>
      </c>
      <c r="G26" s="5">
        <v>6224.26</v>
      </c>
      <c r="H26" s="5">
        <v>186.73</v>
      </c>
      <c r="I26" s="5">
        <v>6037.53</v>
      </c>
      <c r="J26" s="5">
        <v>1</v>
      </c>
      <c r="K26" s="5" t="s">
        <v>23</v>
      </c>
      <c r="L26" s="5" t="s">
        <v>209</v>
      </c>
      <c r="M26" s="5" t="s">
        <v>296</v>
      </c>
      <c r="O26" s="5" t="s">
        <v>297</v>
      </c>
      <c r="P26" s="5" t="s">
        <v>298</v>
      </c>
    </row>
    <row r="27" s="5" customFormat="1" spans="1:16">
      <c r="A27" s="5">
        <v>26</v>
      </c>
      <c r="B27" s="5" t="s">
        <v>213</v>
      </c>
      <c r="C27" s="10" t="s">
        <v>299</v>
      </c>
      <c r="D27" s="5" t="s">
        <v>215</v>
      </c>
      <c r="E27" s="5" t="s">
        <v>216</v>
      </c>
      <c r="F27" s="11" t="s">
        <v>38</v>
      </c>
      <c r="G27" s="5">
        <v>103</v>
      </c>
      <c r="H27" s="5">
        <v>3.09</v>
      </c>
      <c r="I27" s="5">
        <v>99.91</v>
      </c>
      <c r="J27" s="5">
        <v>1</v>
      </c>
      <c r="K27" s="5" t="s">
        <v>26</v>
      </c>
      <c r="L27" s="5" t="s">
        <v>209</v>
      </c>
      <c r="M27" s="5" t="s">
        <v>221</v>
      </c>
      <c r="O27" s="5" t="s">
        <v>300</v>
      </c>
      <c r="P27" s="5" t="s">
        <v>301</v>
      </c>
    </row>
    <row r="28" s="5" customFormat="1" spans="1:16">
      <c r="A28" s="5">
        <v>27</v>
      </c>
      <c r="B28" s="5" t="s">
        <v>261</v>
      </c>
      <c r="C28" s="10" t="s">
        <v>302</v>
      </c>
      <c r="D28" s="5" t="s">
        <v>215</v>
      </c>
      <c r="E28" s="5" t="s">
        <v>216</v>
      </c>
      <c r="F28" s="11" t="s">
        <v>38</v>
      </c>
      <c r="G28" s="5">
        <v>162</v>
      </c>
      <c r="H28" s="5">
        <v>4.86</v>
      </c>
      <c r="I28" s="5">
        <v>157.14</v>
      </c>
      <c r="J28" s="5">
        <v>1</v>
      </c>
      <c r="K28" s="5" t="s">
        <v>26</v>
      </c>
      <c r="L28" s="5" t="s">
        <v>209</v>
      </c>
      <c r="M28" s="5" t="s">
        <v>221</v>
      </c>
      <c r="O28" s="5" t="s">
        <v>303</v>
      </c>
      <c r="P28" s="5" t="s">
        <v>304</v>
      </c>
    </row>
    <row r="29" s="5" customFormat="1" spans="1:16">
      <c r="A29" s="5">
        <v>28</v>
      </c>
      <c r="B29" s="5" t="s">
        <v>261</v>
      </c>
      <c r="C29" s="10" t="s">
        <v>305</v>
      </c>
      <c r="D29" s="5" t="s">
        <v>215</v>
      </c>
      <c r="E29" s="5" t="s">
        <v>216</v>
      </c>
      <c r="F29" s="11" t="s">
        <v>38</v>
      </c>
      <c r="G29" s="5">
        <v>4151.55</v>
      </c>
      <c r="H29" s="5">
        <v>124.55</v>
      </c>
      <c r="I29" s="5">
        <v>4027</v>
      </c>
      <c r="J29" s="5">
        <v>1</v>
      </c>
      <c r="K29" s="5" t="s">
        <v>26</v>
      </c>
      <c r="L29" s="5" t="s">
        <v>209</v>
      </c>
      <c r="M29" s="5" t="s">
        <v>221</v>
      </c>
      <c r="O29" s="5" t="s">
        <v>306</v>
      </c>
      <c r="P29" s="5" t="s">
        <v>307</v>
      </c>
    </row>
    <row r="30" s="5" customFormat="1" spans="1:16">
      <c r="A30" s="5">
        <v>29</v>
      </c>
      <c r="B30" s="5" t="s">
        <v>213</v>
      </c>
      <c r="C30" s="10" t="s">
        <v>308</v>
      </c>
      <c r="D30" s="5" t="s">
        <v>215</v>
      </c>
      <c r="E30" s="5" t="s">
        <v>216</v>
      </c>
      <c r="F30" s="11" t="s">
        <v>38</v>
      </c>
      <c r="G30" s="5">
        <v>231.75</v>
      </c>
      <c r="H30" s="5">
        <v>6.95</v>
      </c>
      <c r="I30" s="5">
        <v>224.8</v>
      </c>
      <c r="J30" s="5">
        <v>1</v>
      </c>
      <c r="K30" s="5" t="s">
        <v>26</v>
      </c>
      <c r="L30" s="5" t="s">
        <v>209</v>
      </c>
      <c r="M30" s="5" t="s">
        <v>221</v>
      </c>
      <c r="O30" s="5" t="s">
        <v>309</v>
      </c>
      <c r="P30" s="5" t="s">
        <v>310</v>
      </c>
    </row>
    <row r="31" s="5" customFormat="1" spans="1:16">
      <c r="A31" s="5">
        <v>30</v>
      </c>
      <c r="B31" s="5" t="s">
        <v>213</v>
      </c>
      <c r="C31" s="10" t="s">
        <v>311</v>
      </c>
      <c r="D31" s="5" t="s">
        <v>215</v>
      </c>
      <c r="E31" s="5" t="s">
        <v>216</v>
      </c>
      <c r="F31" s="11" t="s">
        <v>38</v>
      </c>
      <c r="G31" s="5">
        <v>231.75</v>
      </c>
      <c r="H31" s="5">
        <v>6.95</v>
      </c>
      <c r="I31" s="5">
        <v>224.8</v>
      </c>
      <c r="J31" s="5">
        <v>1</v>
      </c>
      <c r="K31" s="5" t="s">
        <v>26</v>
      </c>
      <c r="L31" s="5" t="s">
        <v>209</v>
      </c>
      <c r="M31" s="5" t="s">
        <v>221</v>
      </c>
      <c r="O31" s="5" t="s">
        <v>312</v>
      </c>
      <c r="P31" s="5" t="s">
        <v>313</v>
      </c>
    </row>
    <row r="32" s="5" customFormat="1" spans="1:16">
      <c r="A32" s="5">
        <v>31</v>
      </c>
      <c r="B32" s="5" t="s">
        <v>261</v>
      </c>
      <c r="C32" s="10" t="s">
        <v>314</v>
      </c>
      <c r="D32" s="5" t="s">
        <v>215</v>
      </c>
      <c r="E32" s="5" t="s">
        <v>216</v>
      </c>
      <c r="F32" s="11" t="s">
        <v>38</v>
      </c>
      <c r="G32" s="5">
        <v>1188</v>
      </c>
      <c r="H32" s="5">
        <v>35.64</v>
      </c>
      <c r="I32" s="5">
        <v>1152.36</v>
      </c>
      <c r="J32" s="5">
        <v>1</v>
      </c>
      <c r="K32" s="5" t="s">
        <v>26</v>
      </c>
      <c r="L32" s="5" t="s">
        <v>209</v>
      </c>
      <c r="M32" s="5" t="s">
        <v>221</v>
      </c>
      <c r="O32" s="5" t="s">
        <v>315</v>
      </c>
      <c r="P32" s="5" t="s">
        <v>316</v>
      </c>
    </row>
    <row r="33" s="5" customFormat="1" spans="1:16">
      <c r="A33" s="5">
        <v>32</v>
      </c>
      <c r="B33" s="5" t="s">
        <v>261</v>
      </c>
      <c r="C33" s="10" t="s">
        <v>317</v>
      </c>
      <c r="D33" s="5" t="s">
        <v>215</v>
      </c>
      <c r="E33" s="5" t="s">
        <v>318</v>
      </c>
      <c r="F33" s="12" t="s">
        <v>225</v>
      </c>
      <c r="G33" s="5">
        <v>315</v>
      </c>
      <c r="H33" s="5">
        <v>9.45</v>
      </c>
      <c r="I33" s="5">
        <v>305.55</v>
      </c>
      <c r="J33" s="5">
        <v>1</v>
      </c>
      <c r="K33" s="5" t="s">
        <v>23</v>
      </c>
      <c r="L33" s="5" t="s">
        <v>209</v>
      </c>
      <c r="M33" s="5" t="s">
        <v>319</v>
      </c>
      <c r="O33" s="5" t="s">
        <v>320</v>
      </c>
      <c r="P33" s="5" t="s">
        <v>321</v>
      </c>
    </row>
    <row r="34" s="5" customFormat="1" spans="1:16">
      <c r="A34" s="5">
        <v>33</v>
      </c>
      <c r="B34" s="5" t="s">
        <v>261</v>
      </c>
      <c r="C34" s="10" t="s">
        <v>322</v>
      </c>
      <c r="D34" s="5" t="s">
        <v>215</v>
      </c>
      <c r="E34" s="5" t="s">
        <v>216</v>
      </c>
      <c r="F34" s="11" t="s">
        <v>38</v>
      </c>
      <c r="G34" s="5">
        <v>757.26</v>
      </c>
      <c r="H34" s="5">
        <v>22.72</v>
      </c>
      <c r="I34" s="5">
        <v>734.54</v>
      </c>
      <c r="J34" s="5">
        <v>1</v>
      </c>
      <c r="K34" s="5" t="s">
        <v>26</v>
      </c>
      <c r="L34" s="5" t="s">
        <v>209</v>
      </c>
      <c r="M34" s="5" t="s">
        <v>221</v>
      </c>
      <c r="O34" s="5" t="s">
        <v>323</v>
      </c>
      <c r="P34" s="5" t="s">
        <v>324</v>
      </c>
    </row>
    <row r="35" s="5" customFormat="1" spans="1:16">
      <c r="A35" s="5">
        <v>34</v>
      </c>
      <c r="B35" s="5" t="s">
        <v>261</v>
      </c>
      <c r="C35" s="10" t="s">
        <v>325</v>
      </c>
      <c r="D35" s="5" t="s">
        <v>215</v>
      </c>
      <c r="E35" s="5" t="s">
        <v>216</v>
      </c>
      <c r="F35" s="11" t="s">
        <v>38</v>
      </c>
      <c r="G35" s="5">
        <v>1188</v>
      </c>
      <c r="H35" s="5">
        <v>35.64</v>
      </c>
      <c r="I35" s="5">
        <v>1152.36</v>
      </c>
      <c r="J35" s="5">
        <v>1</v>
      </c>
      <c r="K35" s="5" t="s">
        <v>26</v>
      </c>
      <c r="L35" s="5" t="s">
        <v>209</v>
      </c>
      <c r="M35" s="5" t="s">
        <v>221</v>
      </c>
      <c r="O35" s="5" t="s">
        <v>323</v>
      </c>
      <c r="P35" s="5" t="s">
        <v>324</v>
      </c>
    </row>
    <row r="36" s="5" customFormat="1" spans="1:16">
      <c r="A36" s="5">
        <v>35</v>
      </c>
      <c r="B36" s="5" t="s">
        <v>213</v>
      </c>
      <c r="C36" s="10" t="s">
        <v>326</v>
      </c>
      <c r="D36" s="5" t="s">
        <v>215</v>
      </c>
      <c r="E36" s="5" t="s">
        <v>216</v>
      </c>
      <c r="F36" s="11" t="s">
        <v>38</v>
      </c>
      <c r="G36" s="5">
        <v>1913.35</v>
      </c>
      <c r="H36" s="5">
        <v>57.4</v>
      </c>
      <c r="I36" s="5">
        <v>1855.95</v>
      </c>
      <c r="J36" s="5">
        <v>1</v>
      </c>
      <c r="K36" s="5" t="s">
        <v>26</v>
      </c>
      <c r="L36" s="5" t="s">
        <v>209</v>
      </c>
      <c r="M36" s="5" t="s">
        <v>221</v>
      </c>
      <c r="O36" s="5" t="s">
        <v>327</v>
      </c>
      <c r="P36" s="5" t="s">
        <v>328</v>
      </c>
    </row>
    <row r="37" s="5" customFormat="1" spans="1:16">
      <c r="A37" s="5">
        <v>36</v>
      </c>
      <c r="B37" s="5" t="s">
        <v>213</v>
      </c>
      <c r="C37" s="10" t="s">
        <v>329</v>
      </c>
      <c r="D37" s="5" t="s">
        <v>215</v>
      </c>
      <c r="E37" s="5" t="s">
        <v>216</v>
      </c>
      <c r="F37" s="12" t="s">
        <v>225</v>
      </c>
      <c r="G37" s="5">
        <v>5419.34</v>
      </c>
      <c r="H37" s="5">
        <v>162.58</v>
      </c>
      <c r="I37" s="5">
        <v>5256.76</v>
      </c>
      <c r="J37" s="5">
        <v>1</v>
      </c>
      <c r="K37" s="5" t="s">
        <v>26</v>
      </c>
      <c r="L37" s="5" t="s">
        <v>209</v>
      </c>
      <c r="M37" s="5" t="s">
        <v>226</v>
      </c>
      <c r="O37" s="5" t="s">
        <v>330</v>
      </c>
      <c r="P37" s="5" t="s">
        <v>331</v>
      </c>
    </row>
    <row r="38" s="5" customFormat="1" spans="1:16">
      <c r="A38" s="5">
        <v>37</v>
      </c>
      <c r="B38" s="5" t="s">
        <v>261</v>
      </c>
      <c r="C38" s="10" t="s">
        <v>332</v>
      </c>
      <c r="D38" s="5" t="s">
        <v>207</v>
      </c>
      <c r="E38" s="5" t="s">
        <v>208</v>
      </c>
      <c r="F38" s="11" t="s">
        <v>38</v>
      </c>
      <c r="G38" s="5">
        <v>6180.47</v>
      </c>
      <c r="H38" s="5">
        <v>185.41</v>
      </c>
      <c r="I38" s="5">
        <v>5995.06</v>
      </c>
      <c r="J38" s="5">
        <v>1</v>
      </c>
      <c r="K38" s="5" t="s">
        <v>23</v>
      </c>
      <c r="L38" s="5" t="s">
        <v>209</v>
      </c>
      <c r="M38" s="5" t="s">
        <v>272</v>
      </c>
      <c r="O38" s="5" t="s">
        <v>333</v>
      </c>
      <c r="P38" s="5" t="s">
        <v>334</v>
      </c>
    </row>
    <row r="39" s="5" customFormat="1" spans="1:16">
      <c r="A39" s="5">
        <v>38</v>
      </c>
      <c r="B39" s="5" t="s">
        <v>261</v>
      </c>
      <c r="C39" s="10" t="s">
        <v>335</v>
      </c>
      <c r="D39" s="5" t="s">
        <v>207</v>
      </c>
      <c r="E39" s="5" t="s">
        <v>208</v>
      </c>
      <c r="F39" s="11" t="s">
        <v>38</v>
      </c>
      <c r="G39" s="5">
        <v>8128.53</v>
      </c>
      <c r="H39" s="5">
        <v>2103.74</v>
      </c>
      <c r="I39" s="5">
        <v>6024.79</v>
      </c>
      <c r="J39" s="5">
        <v>1</v>
      </c>
      <c r="K39" s="5" t="s">
        <v>23</v>
      </c>
      <c r="L39" s="5" t="s">
        <v>209</v>
      </c>
      <c r="M39" s="5" t="s">
        <v>272</v>
      </c>
      <c r="O39" s="5" t="s">
        <v>336</v>
      </c>
      <c r="P39" s="5" t="s">
        <v>337</v>
      </c>
    </row>
    <row r="40" s="5" customFormat="1" spans="1:16">
      <c r="A40" s="5">
        <v>39</v>
      </c>
      <c r="B40" s="5" t="s">
        <v>205</v>
      </c>
      <c r="C40" s="10" t="s">
        <v>338</v>
      </c>
      <c r="D40" s="5" t="s">
        <v>207</v>
      </c>
      <c r="E40" s="5" t="s">
        <v>199</v>
      </c>
      <c r="F40" s="12" t="s">
        <v>60</v>
      </c>
      <c r="G40" s="5">
        <v>467.52</v>
      </c>
      <c r="H40" s="5">
        <v>202.92</v>
      </c>
      <c r="I40" s="5">
        <v>264.6</v>
      </c>
      <c r="J40" s="5">
        <v>1</v>
      </c>
      <c r="K40" s="5" t="s">
        <v>26</v>
      </c>
      <c r="L40" s="5" t="s">
        <v>209</v>
      </c>
      <c r="M40" s="5" t="s">
        <v>339</v>
      </c>
      <c r="O40" s="5" t="s">
        <v>340</v>
      </c>
      <c r="P40" s="5" t="s">
        <v>341</v>
      </c>
    </row>
    <row r="41" s="5" customFormat="1" spans="1:16">
      <c r="A41" s="5">
        <v>40</v>
      </c>
      <c r="B41" s="5" t="s">
        <v>213</v>
      </c>
      <c r="C41" s="10" t="s">
        <v>342</v>
      </c>
      <c r="D41" s="5" t="s">
        <v>215</v>
      </c>
      <c r="E41" s="5" t="s">
        <v>75</v>
      </c>
      <c r="F41" s="12" t="s">
        <v>62</v>
      </c>
      <c r="G41" s="5">
        <v>16566.13</v>
      </c>
      <c r="H41" s="5">
        <v>496.98</v>
      </c>
      <c r="I41" s="5">
        <v>16069.15</v>
      </c>
      <c r="J41" s="5">
        <v>1</v>
      </c>
      <c r="K41" s="5" t="s">
        <v>26</v>
      </c>
      <c r="L41" s="5" t="s">
        <v>209</v>
      </c>
      <c r="M41" s="5" t="s">
        <v>343</v>
      </c>
      <c r="O41" s="5" t="s">
        <v>344</v>
      </c>
      <c r="P41" s="5" t="s">
        <v>345</v>
      </c>
    </row>
    <row r="42" s="5" customFormat="1" spans="1:16">
      <c r="A42" s="5">
        <v>41</v>
      </c>
      <c r="B42" s="5" t="s">
        <v>205</v>
      </c>
      <c r="C42" s="10" t="s">
        <v>346</v>
      </c>
      <c r="D42" s="5" t="s">
        <v>207</v>
      </c>
      <c r="E42" s="5" t="s">
        <v>347</v>
      </c>
      <c r="F42" s="12" t="s">
        <v>49</v>
      </c>
      <c r="G42" s="5">
        <v>603.45</v>
      </c>
      <c r="H42" s="5">
        <v>91.26</v>
      </c>
      <c r="I42" s="5">
        <v>512.19</v>
      </c>
      <c r="J42" s="5">
        <v>1</v>
      </c>
      <c r="K42" s="5" t="s">
        <v>26</v>
      </c>
      <c r="L42" s="5" t="s">
        <v>209</v>
      </c>
      <c r="M42" s="5" t="s">
        <v>49</v>
      </c>
      <c r="O42" s="5" t="s">
        <v>340</v>
      </c>
      <c r="P42" s="5" t="s">
        <v>341</v>
      </c>
    </row>
    <row r="43" s="5" customFormat="1" spans="1:16">
      <c r="A43" s="5">
        <v>42</v>
      </c>
      <c r="B43" s="5" t="s">
        <v>205</v>
      </c>
      <c r="C43" s="10" t="s">
        <v>348</v>
      </c>
      <c r="D43" s="5" t="s">
        <v>207</v>
      </c>
      <c r="E43" s="5" t="s">
        <v>208</v>
      </c>
      <c r="F43" s="11" t="s">
        <v>38</v>
      </c>
      <c r="G43" s="5">
        <v>3648.23</v>
      </c>
      <c r="H43" s="5">
        <v>1534.78</v>
      </c>
      <c r="I43" s="5">
        <v>2113.45</v>
      </c>
      <c r="J43" s="5">
        <v>1</v>
      </c>
      <c r="K43" s="5" t="s">
        <v>23</v>
      </c>
      <c r="L43" s="5" t="s">
        <v>209</v>
      </c>
      <c r="M43" s="5" t="s">
        <v>272</v>
      </c>
      <c r="O43" s="5" t="s">
        <v>349</v>
      </c>
      <c r="P43" s="5" t="s">
        <v>350</v>
      </c>
    </row>
    <row r="44" s="5" customFormat="1" spans="1:16">
      <c r="A44" s="5">
        <v>43</v>
      </c>
      <c r="B44" s="5" t="s">
        <v>205</v>
      </c>
      <c r="C44" s="10" t="s">
        <v>351</v>
      </c>
      <c r="D44" s="5" t="s">
        <v>215</v>
      </c>
      <c r="E44" s="5" t="s">
        <v>216</v>
      </c>
      <c r="F44" s="12" t="s">
        <v>225</v>
      </c>
      <c r="G44" s="5">
        <v>257.5</v>
      </c>
      <c r="H44" s="5">
        <v>7.72999999999999</v>
      </c>
      <c r="I44" s="5">
        <v>249.77</v>
      </c>
      <c r="J44" s="5">
        <v>1</v>
      </c>
      <c r="K44" s="5" t="s">
        <v>26</v>
      </c>
      <c r="L44" s="5" t="s">
        <v>209</v>
      </c>
      <c r="M44" s="5" t="s">
        <v>248</v>
      </c>
      <c r="O44" s="5" t="s">
        <v>352</v>
      </c>
      <c r="P44" s="5" t="s">
        <v>353</v>
      </c>
    </row>
    <row r="45" s="5" customFormat="1" spans="1:16">
      <c r="A45" s="5">
        <v>44</v>
      </c>
      <c r="B45" s="5" t="s">
        <v>205</v>
      </c>
      <c r="C45" s="10" t="s">
        <v>354</v>
      </c>
      <c r="D45" s="5" t="s">
        <v>215</v>
      </c>
      <c r="E45" s="5" t="s">
        <v>216</v>
      </c>
      <c r="F45" s="11" t="s">
        <v>38</v>
      </c>
      <c r="G45" s="5">
        <v>3447.65</v>
      </c>
      <c r="H45" s="5">
        <v>103.43</v>
      </c>
      <c r="I45" s="5">
        <v>3344.22</v>
      </c>
      <c r="J45" s="5">
        <v>1</v>
      </c>
      <c r="K45" s="5" t="s">
        <v>26</v>
      </c>
      <c r="L45" s="5" t="s">
        <v>209</v>
      </c>
      <c r="M45" s="5" t="s">
        <v>221</v>
      </c>
      <c r="O45" s="5" t="s">
        <v>355</v>
      </c>
      <c r="P45" s="5" t="s">
        <v>356</v>
      </c>
    </row>
    <row r="46" s="5" customFormat="1" spans="1:16">
      <c r="A46" s="5">
        <v>45</v>
      </c>
      <c r="B46" s="5" t="s">
        <v>205</v>
      </c>
      <c r="C46" s="10" t="s">
        <v>357</v>
      </c>
      <c r="D46" s="5" t="s">
        <v>215</v>
      </c>
      <c r="E46" s="5" t="s">
        <v>216</v>
      </c>
      <c r="F46" s="11" t="s">
        <v>38</v>
      </c>
      <c r="G46" s="5">
        <v>231.75</v>
      </c>
      <c r="H46" s="5">
        <v>6.94999999999999</v>
      </c>
      <c r="I46" s="5">
        <v>224.8</v>
      </c>
      <c r="J46" s="5">
        <v>1</v>
      </c>
      <c r="K46" s="5" t="s">
        <v>26</v>
      </c>
      <c r="L46" s="5" t="s">
        <v>209</v>
      </c>
      <c r="M46" s="5" t="s">
        <v>221</v>
      </c>
      <c r="O46" s="5" t="s">
        <v>358</v>
      </c>
      <c r="P46" s="5" t="s">
        <v>359</v>
      </c>
    </row>
    <row r="47" s="5" customFormat="1" spans="1:16">
      <c r="A47" s="5">
        <v>46</v>
      </c>
      <c r="B47" s="5" t="s">
        <v>205</v>
      </c>
      <c r="C47" s="10" t="s">
        <v>360</v>
      </c>
      <c r="D47" s="5" t="s">
        <v>207</v>
      </c>
      <c r="E47" s="5" t="s">
        <v>208</v>
      </c>
      <c r="F47" s="11" t="s">
        <v>38</v>
      </c>
      <c r="G47" s="5">
        <v>6795.27</v>
      </c>
      <c r="H47" s="5">
        <v>569.88</v>
      </c>
      <c r="I47" s="5">
        <v>6225.39</v>
      </c>
      <c r="J47" s="5">
        <v>1</v>
      </c>
      <c r="K47" s="5" t="s">
        <v>23</v>
      </c>
      <c r="L47" s="5" t="s">
        <v>209</v>
      </c>
      <c r="M47" s="5" t="s">
        <v>272</v>
      </c>
      <c r="O47" s="5" t="s">
        <v>361</v>
      </c>
      <c r="P47" s="5" t="s">
        <v>362</v>
      </c>
    </row>
    <row r="48" s="5" customFormat="1" spans="1:16">
      <c r="A48" s="5">
        <v>47</v>
      </c>
      <c r="B48" s="5" t="s">
        <v>205</v>
      </c>
      <c r="C48" s="10" t="s">
        <v>363</v>
      </c>
      <c r="D48" s="5" t="s">
        <v>215</v>
      </c>
      <c r="E48" s="5" t="s">
        <v>216</v>
      </c>
      <c r="F48" s="11" t="s">
        <v>38</v>
      </c>
      <c r="G48" s="5">
        <v>231.75</v>
      </c>
      <c r="H48" s="5">
        <v>6.94999999999999</v>
      </c>
      <c r="I48" s="5">
        <v>224.8</v>
      </c>
      <c r="J48" s="5">
        <v>1</v>
      </c>
      <c r="K48" s="5" t="s">
        <v>26</v>
      </c>
      <c r="L48" s="5" t="s">
        <v>209</v>
      </c>
      <c r="M48" s="5" t="s">
        <v>221</v>
      </c>
      <c r="O48" s="5" t="s">
        <v>364</v>
      </c>
      <c r="P48" s="5" t="s">
        <v>365</v>
      </c>
    </row>
    <row r="49" s="5" customFormat="1" spans="1:16">
      <c r="A49" s="5">
        <v>48</v>
      </c>
      <c r="B49" s="5" t="s">
        <v>205</v>
      </c>
      <c r="C49" s="10" t="s">
        <v>366</v>
      </c>
      <c r="D49" s="5" t="s">
        <v>215</v>
      </c>
      <c r="E49" s="5" t="s">
        <v>216</v>
      </c>
      <c r="F49" s="12" t="s">
        <v>225</v>
      </c>
      <c r="G49" s="5">
        <v>231.75</v>
      </c>
      <c r="H49" s="5">
        <v>6.94999999999999</v>
      </c>
      <c r="I49" s="5">
        <v>224.8</v>
      </c>
      <c r="J49" s="5">
        <v>1</v>
      </c>
      <c r="K49" s="5" t="s">
        <v>26</v>
      </c>
      <c r="L49" s="5" t="s">
        <v>209</v>
      </c>
      <c r="M49" s="5" t="s">
        <v>367</v>
      </c>
      <c r="O49" s="5" t="s">
        <v>368</v>
      </c>
      <c r="P49" s="5" t="s">
        <v>369</v>
      </c>
    </row>
    <row r="50" s="5" customFormat="1" spans="1:16">
      <c r="A50" s="5">
        <v>49</v>
      </c>
      <c r="B50" s="5" t="s">
        <v>205</v>
      </c>
      <c r="C50" s="10" t="s">
        <v>370</v>
      </c>
      <c r="D50" s="5" t="s">
        <v>215</v>
      </c>
      <c r="E50" s="5" t="s">
        <v>216</v>
      </c>
      <c r="F50" s="11" t="s">
        <v>38</v>
      </c>
      <c r="G50" s="5">
        <v>1147.13</v>
      </c>
      <c r="H50" s="5">
        <v>34.4100000000001</v>
      </c>
      <c r="I50" s="5">
        <v>1112.72</v>
      </c>
      <c r="J50" s="5">
        <v>1</v>
      </c>
      <c r="K50" s="5" t="s">
        <v>26</v>
      </c>
      <c r="L50" s="5" t="s">
        <v>209</v>
      </c>
      <c r="M50" s="5" t="s">
        <v>221</v>
      </c>
      <c r="O50" s="5" t="s">
        <v>371</v>
      </c>
      <c r="P50" s="5" t="s">
        <v>372</v>
      </c>
    </row>
    <row r="51" s="5" customFormat="1" spans="1:16">
      <c r="A51" s="5">
        <v>50</v>
      </c>
      <c r="B51" s="5" t="s">
        <v>205</v>
      </c>
      <c r="C51" s="10" t="s">
        <v>373</v>
      </c>
      <c r="D51" s="5" t="s">
        <v>215</v>
      </c>
      <c r="E51" s="5" t="s">
        <v>58</v>
      </c>
      <c r="F51" s="5" t="s">
        <v>58</v>
      </c>
      <c r="G51" s="5">
        <v>5981.91</v>
      </c>
      <c r="H51" s="5">
        <v>179.46</v>
      </c>
      <c r="I51" s="5">
        <v>5802.45</v>
      </c>
      <c r="J51" s="5">
        <v>1</v>
      </c>
      <c r="K51" s="5" t="s">
        <v>77</v>
      </c>
      <c r="L51" s="5" t="s">
        <v>209</v>
      </c>
      <c r="M51" s="5" t="s">
        <v>374</v>
      </c>
      <c r="O51" s="5" t="s">
        <v>375</v>
      </c>
      <c r="P51" s="5" t="s">
        <v>376</v>
      </c>
    </row>
    <row r="52" s="5" customFormat="1" spans="1:16">
      <c r="A52" s="5">
        <v>51</v>
      </c>
      <c r="B52" s="5" t="s">
        <v>205</v>
      </c>
      <c r="C52" s="10" t="s">
        <v>377</v>
      </c>
      <c r="D52" s="5" t="s">
        <v>215</v>
      </c>
      <c r="E52" s="5" t="s">
        <v>58</v>
      </c>
      <c r="F52" s="5" t="s">
        <v>58</v>
      </c>
      <c r="G52" s="5">
        <v>3268</v>
      </c>
      <c r="H52" s="5">
        <v>98.04</v>
      </c>
      <c r="I52" s="5">
        <v>3169.96</v>
      </c>
      <c r="J52" s="5">
        <v>1</v>
      </c>
      <c r="K52" s="5" t="s">
        <v>77</v>
      </c>
      <c r="L52" s="5" t="s">
        <v>209</v>
      </c>
      <c r="M52" s="5" t="s">
        <v>374</v>
      </c>
      <c r="O52" s="5" t="s">
        <v>378</v>
      </c>
      <c r="P52" s="5" t="s">
        <v>379</v>
      </c>
    </row>
    <row r="53" s="5" customFormat="1" spans="1:16">
      <c r="A53" s="5">
        <v>52</v>
      </c>
      <c r="B53" s="5" t="s">
        <v>205</v>
      </c>
      <c r="C53" s="10" t="s">
        <v>380</v>
      </c>
      <c r="D53" s="5" t="s">
        <v>215</v>
      </c>
      <c r="E53" s="5" t="s">
        <v>58</v>
      </c>
      <c r="F53" s="5" t="s">
        <v>58</v>
      </c>
      <c r="G53" s="5">
        <v>896</v>
      </c>
      <c r="H53" s="5">
        <v>26.88</v>
      </c>
      <c r="I53" s="5">
        <v>869.12</v>
      </c>
      <c r="J53" s="5">
        <v>1</v>
      </c>
      <c r="K53" s="5" t="s">
        <v>77</v>
      </c>
      <c r="L53" s="5" t="s">
        <v>209</v>
      </c>
      <c r="M53" s="5" t="s">
        <v>381</v>
      </c>
      <c r="O53" s="5" t="s">
        <v>382</v>
      </c>
      <c r="P53" s="5" t="s">
        <v>383</v>
      </c>
    </row>
    <row r="54" s="5" customFormat="1" spans="1:16">
      <c r="A54" s="5">
        <v>53</v>
      </c>
      <c r="B54" s="5" t="s">
        <v>205</v>
      </c>
      <c r="C54" s="10" t="s">
        <v>384</v>
      </c>
      <c r="D54" s="5" t="s">
        <v>215</v>
      </c>
      <c r="E54" s="5" t="s">
        <v>58</v>
      </c>
      <c r="F54" s="5" t="s">
        <v>58</v>
      </c>
      <c r="G54" s="5">
        <v>1956.96</v>
      </c>
      <c r="H54" s="5">
        <v>58.71</v>
      </c>
      <c r="I54" s="5">
        <v>1898.25</v>
      </c>
      <c r="J54" s="5">
        <v>1</v>
      </c>
      <c r="K54" s="5" t="s">
        <v>77</v>
      </c>
      <c r="L54" s="5" t="s">
        <v>209</v>
      </c>
      <c r="M54" s="5" t="s">
        <v>385</v>
      </c>
      <c r="O54" s="5" t="s">
        <v>386</v>
      </c>
      <c r="P54" s="5" t="s">
        <v>387</v>
      </c>
    </row>
    <row r="55" s="5" customFormat="1" spans="1:16">
      <c r="A55" s="5">
        <v>54</v>
      </c>
      <c r="B55" s="5" t="s">
        <v>205</v>
      </c>
      <c r="C55" s="10" t="s">
        <v>388</v>
      </c>
      <c r="D55" s="5" t="s">
        <v>215</v>
      </c>
      <c r="E55" s="5" t="s">
        <v>58</v>
      </c>
      <c r="F55" s="5" t="s">
        <v>58</v>
      </c>
      <c r="G55" s="5">
        <v>342.3</v>
      </c>
      <c r="H55" s="5">
        <v>10.27</v>
      </c>
      <c r="I55" s="5">
        <v>332.03</v>
      </c>
      <c r="J55" s="5">
        <v>1</v>
      </c>
      <c r="K55" s="5" t="s">
        <v>77</v>
      </c>
      <c r="L55" s="5" t="s">
        <v>209</v>
      </c>
      <c r="M55" s="5" t="s">
        <v>389</v>
      </c>
      <c r="O55" s="5" t="s">
        <v>390</v>
      </c>
      <c r="P55" s="5" t="s">
        <v>391</v>
      </c>
    </row>
    <row r="56" s="5" customFormat="1" spans="1:16">
      <c r="A56" s="5">
        <v>55</v>
      </c>
      <c r="B56" s="5" t="s">
        <v>205</v>
      </c>
      <c r="C56" s="10" t="s">
        <v>392</v>
      </c>
      <c r="D56" s="5" t="s">
        <v>215</v>
      </c>
      <c r="E56" s="5" t="s">
        <v>58</v>
      </c>
      <c r="F56" s="5" t="s">
        <v>58</v>
      </c>
      <c r="G56" s="5">
        <v>2360.05</v>
      </c>
      <c r="H56" s="5">
        <v>70.8000000000002</v>
      </c>
      <c r="I56" s="5">
        <v>2289.25</v>
      </c>
      <c r="J56" s="5">
        <v>1</v>
      </c>
      <c r="K56" s="5" t="s">
        <v>77</v>
      </c>
      <c r="L56" s="5" t="s">
        <v>209</v>
      </c>
      <c r="M56" s="5" t="s">
        <v>374</v>
      </c>
      <c r="O56" s="5" t="s">
        <v>393</v>
      </c>
      <c r="P56" s="5" t="s">
        <v>394</v>
      </c>
    </row>
    <row r="57" s="5" customFormat="1" spans="1:16">
      <c r="A57" s="5">
        <v>56</v>
      </c>
      <c r="B57" s="5" t="s">
        <v>205</v>
      </c>
      <c r="C57" s="10" t="s">
        <v>395</v>
      </c>
      <c r="D57" s="5" t="s">
        <v>215</v>
      </c>
      <c r="E57" s="5" t="s">
        <v>58</v>
      </c>
      <c r="F57" s="5" t="s">
        <v>58</v>
      </c>
      <c r="G57" s="5">
        <v>2197.78</v>
      </c>
      <c r="H57" s="5">
        <v>65.9300000000003</v>
      </c>
      <c r="I57" s="5">
        <v>2131.85</v>
      </c>
      <c r="J57" s="5">
        <v>1</v>
      </c>
      <c r="K57" s="5" t="s">
        <v>77</v>
      </c>
      <c r="L57" s="5" t="s">
        <v>209</v>
      </c>
      <c r="M57" s="5" t="s">
        <v>385</v>
      </c>
      <c r="O57" s="5" t="s">
        <v>396</v>
      </c>
      <c r="P57" s="5" t="s">
        <v>397</v>
      </c>
    </row>
    <row r="58" s="5" customFormat="1" spans="1:16">
      <c r="A58" s="5">
        <v>57</v>
      </c>
      <c r="B58" s="5" t="s">
        <v>205</v>
      </c>
      <c r="C58" s="10" t="s">
        <v>398</v>
      </c>
      <c r="D58" s="5" t="s">
        <v>215</v>
      </c>
      <c r="E58" s="5" t="s">
        <v>58</v>
      </c>
      <c r="F58" s="5" t="s">
        <v>58</v>
      </c>
      <c r="G58" s="5">
        <v>884.3</v>
      </c>
      <c r="H58" s="5">
        <v>26.53</v>
      </c>
      <c r="I58" s="5">
        <v>857.77</v>
      </c>
      <c r="J58" s="5">
        <v>1</v>
      </c>
      <c r="K58" s="5" t="s">
        <v>77</v>
      </c>
      <c r="L58" s="5" t="s">
        <v>209</v>
      </c>
      <c r="M58" s="5" t="s">
        <v>389</v>
      </c>
      <c r="O58" s="5" t="s">
        <v>399</v>
      </c>
      <c r="P58" s="5" t="s">
        <v>400</v>
      </c>
    </row>
    <row r="59" s="5" customFormat="1" spans="1:16">
      <c r="A59" s="5">
        <v>58</v>
      </c>
      <c r="B59" s="5" t="s">
        <v>205</v>
      </c>
      <c r="C59" s="10" t="s">
        <v>401</v>
      </c>
      <c r="D59" s="5" t="s">
        <v>215</v>
      </c>
      <c r="E59" s="5" t="s">
        <v>58</v>
      </c>
      <c r="F59" s="5" t="s">
        <v>58</v>
      </c>
      <c r="G59" s="5">
        <v>906.8</v>
      </c>
      <c r="H59" s="5">
        <v>27.1999999999999</v>
      </c>
      <c r="I59" s="5">
        <v>879.6</v>
      </c>
      <c r="J59" s="5">
        <v>1</v>
      </c>
      <c r="K59" s="5" t="s">
        <v>77</v>
      </c>
      <c r="L59" s="5" t="s">
        <v>209</v>
      </c>
      <c r="M59" s="5" t="s">
        <v>381</v>
      </c>
      <c r="O59" s="5" t="s">
        <v>402</v>
      </c>
      <c r="P59" s="5" t="s">
        <v>403</v>
      </c>
    </row>
    <row r="60" s="5" customFormat="1" spans="1:16">
      <c r="A60" s="5">
        <v>59</v>
      </c>
      <c r="B60" s="5" t="s">
        <v>205</v>
      </c>
      <c r="C60" s="10" t="s">
        <v>404</v>
      </c>
      <c r="D60" s="5" t="s">
        <v>215</v>
      </c>
      <c r="E60" s="5" t="s">
        <v>58</v>
      </c>
      <c r="F60" s="5" t="s">
        <v>58</v>
      </c>
      <c r="G60" s="5">
        <v>2251.15</v>
      </c>
      <c r="H60" s="5">
        <v>67.5300000000002</v>
      </c>
      <c r="I60" s="5">
        <v>2183.62</v>
      </c>
      <c r="J60" s="5">
        <v>1</v>
      </c>
      <c r="K60" s="5" t="s">
        <v>77</v>
      </c>
      <c r="L60" s="5" t="s">
        <v>209</v>
      </c>
      <c r="M60" s="5" t="s">
        <v>405</v>
      </c>
      <c r="O60" s="5" t="s">
        <v>406</v>
      </c>
      <c r="P60" s="5" t="s">
        <v>407</v>
      </c>
    </row>
    <row r="61" s="5" customFormat="1" spans="1:16">
      <c r="A61" s="5">
        <v>60</v>
      </c>
      <c r="B61" s="5" t="s">
        <v>205</v>
      </c>
      <c r="C61" s="10" t="s">
        <v>408</v>
      </c>
      <c r="D61" s="5" t="s">
        <v>215</v>
      </c>
      <c r="E61" s="5" t="s">
        <v>58</v>
      </c>
      <c r="F61" s="5" t="s">
        <v>58</v>
      </c>
      <c r="G61" s="5">
        <v>2225.25</v>
      </c>
      <c r="H61" s="5">
        <v>66.7600000000002</v>
      </c>
      <c r="I61" s="5">
        <v>2158.49</v>
      </c>
      <c r="J61" s="5">
        <v>1</v>
      </c>
      <c r="K61" s="5" t="s">
        <v>77</v>
      </c>
      <c r="L61" s="5" t="s">
        <v>209</v>
      </c>
      <c r="M61" s="5" t="s">
        <v>389</v>
      </c>
      <c r="O61" s="5" t="s">
        <v>409</v>
      </c>
      <c r="P61" s="5" t="s">
        <v>410</v>
      </c>
    </row>
    <row r="62" s="5" customFormat="1" spans="1:16">
      <c r="A62" s="5">
        <v>61</v>
      </c>
      <c r="B62" s="5" t="s">
        <v>205</v>
      </c>
      <c r="C62" s="10" t="s">
        <v>411</v>
      </c>
      <c r="D62" s="5" t="s">
        <v>215</v>
      </c>
      <c r="E62" s="5" t="s">
        <v>58</v>
      </c>
      <c r="F62" s="5" t="s">
        <v>58</v>
      </c>
      <c r="G62" s="5">
        <v>683.68</v>
      </c>
      <c r="H62" s="5">
        <v>20.51</v>
      </c>
      <c r="I62" s="5">
        <v>663.17</v>
      </c>
      <c r="J62" s="5">
        <v>1</v>
      </c>
      <c r="K62" s="5" t="s">
        <v>77</v>
      </c>
      <c r="L62" s="5" t="s">
        <v>209</v>
      </c>
      <c r="M62" s="5" t="s">
        <v>381</v>
      </c>
      <c r="O62" s="5" t="s">
        <v>412</v>
      </c>
      <c r="P62" s="5" t="s">
        <v>413</v>
      </c>
    </row>
    <row r="63" s="5" customFormat="1" spans="1:16">
      <c r="A63" s="5">
        <v>62</v>
      </c>
      <c r="B63" s="5" t="s">
        <v>205</v>
      </c>
      <c r="C63" s="10" t="s">
        <v>414</v>
      </c>
      <c r="D63" s="5" t="s">
        <v>215</v>
      </c>
      <c r="E63" s="5" t="s">
        <v>58</v>
      </c>
      <c r="F63" s="5" t="s">
        <v>58</v>
      </c>
      <c r="G63" s="5">
        <v>962.86</v>
      </c>
      <c r="H63" s="5">
        <v>28.89</v>
      </c>
      <c r="I63" s="5">
        <v>933.97</v>
      </c>
      <c r="J63" s="5">
        <v>1</v>
      </c>
      <c r="K63" s="5" t="s">
        <v>77</v>
      </c>
      <c r="L63" s="5" t="s">
        <v>209</v>
      </c>
      <c r="M63" s="5" t="s">
        <v>374</v>
      </c>
      <c r="O63" s="5" t="s">
        <v>415</v>
      </c>
      <c r="P63" s="5" t="s">
        <v>416</v>
      </c>
    </row>
    <row r="64" s="5" customFormat="1" spans="1:16">
      <c r="A64" s="5">
        <v>63</v>
      </c>
      <c r="B64" s="5" t="s">
        <v>205</v>
      </c>
      <c r="C64" s="10" t="s">
        <v>417</v>
      </c>
      <c r="D64" s="5" t="s">
        <v>215</v>
      </c>
      <c r="E64" s="5" t="s">
        <v>58</v>
      </c>
      <c r="F64" s="5" t="s">
        <v>58</v>
      </c>
      <c r="G64" s="5">
        <v>1667.3</v>
      </c>
      <c r="H64" s="5">
        <v>50.02</v>
      </c>
      <c r="I64" s="5">
        <v>1617.28</v>
      </c>
      <c r="J64" s="5">
        <v>1</v>
      </c>
      <c r="K64" s="5" t="s">
        <v>77</v>
      </c>
      <c r="L64" s="5" t="s">
        <v>209</v>
      </c>
      <c r="M64" s="5" t="s">
        <v>418</v>
      </c>
      <c r="O64" s="5" t="s">
        <v>419</v>
      </c>
      <c r="P64" s="5" t="s">
        <v>420</v>
      </c>
    </row>
    <row r="65" s="5" customFormat="1" spans="1:16">
      <c r="A65" s="5">
        <v>64</v>
      </c>
      <c r="B65" s="5" t="s">
        <v>261</v>
      </c>
      <c r="C65" s="10" t="s">
        <v>421</v>
      </c>
      <c r="D65" s="5" t="s">
        <v>215</v>
      </c>
      <c r="E65" s="5" t="s">
        <v>58</v>
      </c>
      <c r="F65" s="5" t="s">
        <v>58</v>
      </c>
      <c r="G65" s="5">
        <v>2408.19</v>
      </c>
      <c r="H65" s="5">
        <v>72.25</v>
      </c>
      <c r="I65" s="5">
        <v>2335.94</v>
      </c>
      <c r="J65" s="5">
        <v>1</v>
      </c>
      <c r="K65" s="5" t="s">
        <v>77</v>
      </c>
      <c r="L65" s="5" t="s">
        <v>209</v>
      </c>
      <c r="M65" s="5" t="s">
        <v>374</v>
      </c>
      <c r="O65" s="5" t="s">
        <v>422</v>
      </c>
      <c r="P65" s="5" t="s">
        <v>423</v>
      </c>
    </row>
    <row r="66" s="5" customFormat="1" spans="1:16">
      <c r="A66" s="5">
        <v>65</v>
      </c>
      <c r="B66" s="5" t="s">
        <v>205</v>
      </c>
      <c r="C66" s="10" t="s">
        <v>424</v>
      </c>
      <c r="D66" s="5" t="s">
        <v>215</v>
      </c>
      <c r="E66" s="5" t="s">
        <v>58</v>
      </c>
      <c r="F66" s="5" t="s">
        <v>58</v>
      </c>
      <c r="G66" s="5">
        <v>3192.57</v>
      </c>
      <c r="H66" s="5">
        <v>95.7800000000002</v>
      </c>
      <c r="I66" s="5">
        <v>3096.79</v>
      </c>
      <c r="J66" s="5">
        <v>1</v>
      </c>
      <c r="K66" s="5" t="s">
        <v>77</v>
      </c>
      <c r="L66" s="5" t="s">
        <v>209</v>
      </c>
      <c r="M66" s="5" t="s">
        <v>425</v>
      </c>
      <c r="O66" s="5" t="s">
        <v>426</v>
      </c>
      <c r="P66" s="5" t="s">
        <v>427</v>
      </c>
    </row>
    <row r="67" s="5" customFormat="1" spans="1:16">
      <c r="A67" s="5">
        <v>66</v>
      </c>
      <c r="B67" s="5" t="s">
        <v>205</v>
      </c>
      <c r="C67" s="10" t="s">
        <v>428</v>
      </c>
      <c r="D67" s="5" t="s">
        <v>215</v>
      </c>
      <c r="E67" s="5" t="s">
        <v>58</v>
      </c>
      <c r="F67" s="5" t="s">
        <v>58</v>
      </c>
      <c r="G67" s="5">
        <v>1345.16</v>
      </c>
      <c r="H67" s="5">
        <v>40.3500000000001</v>
      </c>
      <c r="I67" s="5">
        <v>1304.81</v>
      </c>
      <c r="J67" s="5">
        <v>1</v>
      </c>
      <c r="K67" s="5" t="s">
        <v>77</v>
      </c>
      <c r="L67" s="5" t="s">
        <v>209</v>
      </c>
      <c r="M67" s="5" t="s">
        <v>429</v>
      </c>
      <c r="O67" s="5" t="s">
        <v>430</v>
      </c>
      <c r="P67" s="5" t="s">
        <v>431</v>
      </c>
    </row>
    <row r="68" s="5" customFormat="1" spans="1:16">
      <c r="A68" s="5">
        <v>67</v>
      </c>
      <c r="B68" s="5" t="s">
        <v>205</v>
      </c>
      <c r="C68" s="10" t="s">
        <v>432</v>
      </c>
      <c r="D68" s="5" t="s">
        <v>215</v>
      </c>
      <c r="E68" s="5" t="s">
        <v>58</v>
      </c>
      <c r="F68" s="5" t="s">
        <v>58</v>
      </c>
      <c r="G68" s="5">
        <v>3140.69</v>
      </c>
      <c r="H68" s="5">
        <v>94.2200000000003</v>
      </c>
      <c r="I68" s="5">
        <v>3046.47</v>
      </c>
      <c r="J68" s="5">
        <v>1</v>
      </c>
      <c r="K68" s="5" t="s">
        <v>77</v>
      </c>
      <c r="L68" s="5" t="s">
        <v>209</v>
      </c>
      <c r="M68" s="5" t="s">
        <v>374</v>
      </c>
      <c r="O68" s="5" t="s">
        <v>433</v>
      </c>
      <c r="P68" s="5" t="s">
        <v>434</v>
      </c>
    </row>
    <row r="69" s="5" customFormat="1" spans="1:16">
      <c r="A69" s="5">
        <v>68</v>
      </c>
      <c r="B69" s="5" t="s">
        <v>205</v>
      </c>
      <c r="C69" s="10" t="s">
        <v>435</v>
      </c>
      <c r="D69" s="5" t="s">
        <v>215</v>
      </c>
      <c r="E69" s="5" t="s">
        <v>58</v>
      </c>
      <c r="F69" s="5" t="s">
        <v>58</v>
      </c>
      <c r="G69" s="5">
        <v>738.07</v>
      </c>
      <c r="H69" s="5">
        <v>22.1400000000001</v>
      </c>
      <c r="I69" s="5">
        <v>715.93</v>
      </c>
      <c r="J69" s="5">
        <v>1</v>
      </c>
      <c r="K69" s="5" t="s">
        <v>77</v>
      </c>
      <c r="L69" s="5" t="s">
        <v>209</v>
      </c>
      <c r="M69" s="5" t="s">
        <v>381</v>
      </c>
      <c r="O69" s="5" t="s">
        <v>436</v>
      </c>
      <c r="P69" s="5" t="s">
        <v>437</v>
      </c>
    </row>
    <row r="70" s="5" customFormat="1" spans="1:16">
      <c r="A70" s="5">
        <v>69</v>
      </c>
      <c r="B70" s="5" t="s">
        <v>205</v>
      </c>
      <c r="C70" s="10" t="s">
        <v>438</v>
      </c>
      <c r="D70" s="5" t="s">
        <v>215</v>
      </c>
      <c r="E70" s="5" t="s">
        <v>58</v>
      </c>
      <c r="F70" s="5" t="s">
        <v>58</v>
      </c>
      <c r="G70" s="5">
        <v>1667.3</v>
      </c>
      <c r="H70" s="5">
        <v>50.02</v>
      </c>
      <c r="I70" s="5">
        <v>1617.28</v>
      </c>
      <c r="J70" s="5">
        <v>1</v>
      </c>
      <c r="K70" s="5" t="s">
        <v>77</v>
      </c>
      <c r="L70" s="5" t="s">
        <v>209</v>
      </c>
      <c r="M70" s="5" t="s">
        <v>418</v>
      </c>
      <c r="O70" s="5" t="s">
        <v>439</v>
      </c>
      <c r="P70" s="5" t="s">
        <v>440</v>
      </c>
    </row>
    <row r="71" s="5" customFormat="1" spans="1:16">
      <c r="A71" s="5">
        <v>70</v>
      </c>
      <c r="B71" s="5" t="s">
        <v>205</v>
      </c>
      <c r="C71" s="10" t="s">
        <v>441</v>
      </c>
      <c r="D71" s="5" t="s">
        <v>215</v>
      </c>
      <c r="E71" s="5" t="s">
        <v>58</v>
      </c>
      <c r="F71" s="5" t="s">
        <v>58</v>
      </c>
      <c r="G71" s="5">
        <v>591.85</v>
      </c>
      <c r="H71" s="5">
        <v>17.76</v>
      </c>
      <c r="I71" s="5">
        <v>574.09</v>
      </c>
      <c r="J71" s="5">
        <v>1</v>
      </c>
      <c r="K71" s="5" t="s">
        <v>77</v>
      </c>
      <c r="L71" s="5" t="s">
        <v>209</v>
      </c>
      <c r="M71" s="5" t="s">
        <v>381</v>
      </c>
      <c r="O71" s="5" t="s">
        <v>442</v>
      </c>
      <c r="P71" s="5" t="s">
        <v>443</v>
      </c>
    </row>
    <row r="72" s="5" customFormat="1" spans="1:16">
      <c r="A72" s="5">
        <v>71</v>
      </c>
      <c r="B72" s="5" t="s">
        <v>205</v>
      </c>
      <c r="C72" s="10" t="s">
        <v>444</v>
      </c>
      <c r="D72" s="5" t="s">
        <v>215</v>
      </c>
      <c r="E72" s="5" t="s">
        <v>58</v>
      </c>
      <c r="F72" s="5" t="s">
        <v>58</v>
      </c>
      <c r="G72" s="5">
        <v>2984.47</v>
      </c>
      <c r="H72" s="5">
        <v>89.5299999999997</v>
      </c>
      <c r="I72" s="5">
        <v>2894.94</v>
      </c>
      <c r="J72" s="5">
        <v>1</v>
      </c>
      <c r="K72" s="5" t="s">
        <v>77</v>
      </c>
      <c r="L72" s="5" t="s">
        <v>209</v>
      </c>
      <c r="M72" s="5" t="s">
        <v>389</v>
      </c>
      <c r="O72" s="5" t="s">
        <v>445</v>
      </c>
      <c r="P72" s="5" t="s">
        <v>446</v>
      </c>
    </row>
    <row r="73" s="5" customFormat="1" spans="1:16">
      <c r="A73" s="5">
        <v>72</v>
      </c>
      <c r="B73" s="5" t="s">
        <v>205</v>
      </c>
      <c r="C73" s="10" t="s">
        <v>447</v>
      </c>
      <c r="D73" s="5" t="s">
        <v>215</v>
      </c>
      <c r="E73" s="5" t="s">
        <v>58</v>
      </c>
      <c r="F73" s="5" t="s">
        <v>58</v>
      </c>
      <c r="G73" s="5">
        <v>1663.49</v>
      </c>
      <c r="H73" s="5">
        <v>49.9000000000001</v>
      </c>
      <c r="I73" s="5">
        <v>1613.59</v>
      </c>
      <c r="J73" s="5">
        <v>1</v>
      </c>
      <c r="K73" s="5" t="s">
        <v>77</v>
      </c>
      <c r="L73" s="5" t="s">
        <v>209</v>
      </c>
      <c r="M73" s="5" t="s">
        <v>374</v>
      </c>
      <c r="O73" s="5" t="s">
        <v>349</v>
      </c>
      <c r="P73" s="5" t="s">
        <v>350</v>
      </c>
    </row>
    <row r="74" s="5" customFormat="1" spans="1:16">
      <c r="A74" s="5">
        <v>73</v>
      </c>
      <c r="B74" s="5" t="s">
        <v>213</v>
      </c>
      <c r="C74" s="10" t="s">
        <v>448</v>
      </c>
      <c r="D74" s="5" t="s">
        <v>215</v>
      </c>
      <c r="E74" s="5" t="s">
        <v>39</v>
      </c>
      <c r="F74" s="12" t="s">
        <v>39</v>
      </c>
      <c r="G74" s="5">
        <v>11453.11</v>
      </c>
      <c r="H74" s="5">
        <v>2380.27</v>
      </c>
      <c r="I74" s="5">
        <v>9072.84</v>
      </c>
      <c r="J74" s="5">
        <v>1</v>
      </c>
      <c r="K74" s="5" t="s">
        <v>23</v>
      </c>
      <c r="L74" s="5" t="s">
        <v>209</v>
      </c>
      <c r="M74" s="5" t="s">
        <v>449</v>
      </c>
      <c r="O74" s="5" t="s">
        <v>450</v>
      </c>
      <c r="P74" s="5" t="s">
        <v>451</v>
      </c>
    </row>
    <row r="75" s="5" customFormat="1" spans="1:16">
      <c r="A75" s="5">
        <v>74</v>
      </c>
      <c r="B75" s="5" t="s">
        <v>205</v>
      </c>
      <c r="C75" s="10" t="s">
        <v>452</v>
      </c>
      <c r="D75" s="5" t="s">
        <v>215</v>
      </c>
      <c r="E75" s="5" t="s">
        <v>39</v>
      </c>
      <c r="F75" s="12" t="s">
        <v>39</v>
      </c>
      <c r="G75" s="5">
        <v>11453.11</v>
      </c>
      <c r="H75" s="5">
        <v>2102.53</v>
      </c>
      <c r="I75" s="5">
        <v>9350.58</v>
      </c>
      <c r="J75" s="5">
        <v>1</v>
      </c>
      <c r="K75" s="5" t="s">
        <v>23</v>
      </c>
      <c r="L75" s="5" t="s">
        <v>209</v>
      </c>
      <c r="M75" s="5" t="s">
        <v>449</v>
      </c>
      <c r="O75" s="5" t="s">
        <v>453</v>
      </c>
      <c r="P75" s="5" t="s">
        <v>454</v>
      </c>
    </row>
    <row r="76" s="5" customFormat="1" spans="1:16">
      <c r="A76" s="5">
        <v>75</v>
      </c>
      <c r="B76" s="5" t="s">
        <v>261</v>
      </c>
      <c r="C76" s="10" t="s">
        <v>455</v>
      </c>
      <c r="D76" s="5" t="s">
        <v>215</v>
      </c>
      <c r="E76" s="5" t="s">
        <v>39</v>
      </c>
      <c r="F76" s="12" t="s">
        <v>39</v>
      </c>
      <c r="G76" s="5">
        <v>3487.62</v>
      </c>
      <c r="H76" s="5">
        <v>668.53</v>
      </c>
      <c r="I76" s="5">
        <v>2819.09</v>
      </c>
      <c r="J76" s="5">
        <v>1</v>
      </c>
      <c r="K76" s="5" t="s">
        <v>23</v>
      </c>
      <c r="L76" s="5" t="s">
        <v>209</v>
      </c>
      <c r="M76" s="5" t="s">
        <v>456</v>
      </c>
      <c r="O76" s="5" t="s">
        <v>422</v>
      </c>
      <c r="P76" s="5" t="s">
        <v>423</v>
      </c>
    </row>
    <row r="77" s="5" customFormat="1" spans="1:16">
      <c r="A77" s="5">
        <v>76</v>
      </c>
      <c r="B77" s="5" t="s">
        <v>205</v>
      </c>
      <c r="C77" s="10" t="s">
        <v>457</v>
      </c>
      <c r="D77" s="5" t="s">
        <v>215</v>
      </c>
      <c r="E77" s="5" t="s">
        <v>39</v>
      </c>
      <c r="F77" s="12" t="s">
        <v>39</v>
      </c>
      <c r="G77" s="5">
        <v>3184.3</v>
      </c>
      <c r="H77" s="5">
        <v>584.56</v>
      </c>
      <c r="I77" s="5">
        <v>2599.74</v>
      </c>
      <c r="J77" s="5">
        <v>1</v>
      </c>
      <c r="K77" s="5" t="s">
        <v>23</v>
      </c>
      <c r="L77" s="5" t="s">
        <v>209</v>
      </c>
      <c r="M77" s="5" t="s">
        <v>458</v>
      </c>
      <c r="O77" s="5" t="s">
        <v>430</v>
      </c>
      <c r="P77" s="5" t="s">
        <v>431</v>
      </c>
    </row>
    <row r="78" s="5" customFormat="1" spans="1:16">
      <c r="A78" s="5">
        <v>77</v>
      </c>
      <c r="B78" s="5" t="s">
        <v>205</v>
      </c>
      <c r="C78" s="10" t="s">
        <v>459</v>
      </c>
      <c r="D78" s="5" t="s">
        <v>215</v>
      </c>
      <c r="E78" s="5" t="s">
        <v>39</v>
      </c>
      <c r="F78" s="12" t="s">
        <v>39</v>
      </c>
      <c r="G78" s="5">
        <v>4670.17</v>
      </c>
      <c r="H78" s="5">
        <v>857.42</v>
      </c>
      <c r="I78" s="5">
        <v>3812.75</v>
      </c>
      <c r="J78" s="5">
        <v>1</v>
      </c>
      <c r="K78" s="5" t="s">
        <v>23</v>
      </c>
      <c r="L78" s="5" t="s">
        <v>209</v>
      </c>
      <c r="M78" s="5" t="s">
        <v>449</v>
      </c>
      <c r="O78" s="5" t="s">
        <v>460</v>
      </c>
      <c r="P78" s="5" t="s">
        <v>461</v>
      </c>
    </row>
    <row r="79" s="5" customFormat="1" spans="1:16">
      <c r="A79" s="5">
        <v>78</v>
      </c>
      <c r="B79" s="5" t="s">
        <v>205</v>
      </c>
      <c r="C79" s="10" t="s">
        <v>462</v>
      </c>
      <c r="D79" s="5" t="s">
        <v>215</v>
      </c>
      <c r="E79" s="5" t="s">
        <v>75</v>
      </c>
      <c r="F79" s="12" t="s">
        <v>62</v>
      </c>
      <c r="G79" s="5">
        <v>453.48</v>
      </c>
      <c r="H79" s="5">
        <v>13.6</v>
      </c>
      <c r="I79" s="5">
        <v>439.88</v>
      </c>
      <c r="J79" s="5">
        <v>1</v>
      </c>
      <c r="K79" s="5" t="s">
        <v>26</v>
      </c>
      <c r="L79" s="5" t="s">
        <v>209</v>
      </c>
      <c r="M79" s="5" t="s">
        <v>385</v>
      </c>
      <c r="O79" s="5" t="s">
        <v>460</v>
      </c>
      <c r="P79" s="5" t="s">
        <v>461</v>
      </c>
    </row>
    <row r="80" s="5" customFormat="1" spans="1:16">
      <c r="A80" s="5">
        <v>79</v>
      </c>
      <c r="B80" s="5" t="s">
        <v>205</v>
      </c>
      <c r="C80" s="10" t="s">
        <v>463</v>
      </c>
      <c r="D80" s="5" t="s">
        <v>215</v>
      </c>
      <c r="E80" s="5" t="s">
        <v>75</v>
      </c>
      <c r="F80" s="12" t="s">
        <v>62</v>
      </c>
      <c r="G80" s="5">
        <v>1197.58</v>
      </c>
      <c r="H80" s="5">
        <v>35.9299999999998</v>
      </c>
      <c r="I80" s="5">
        <v>1161.65</v>
      </c>
      <c r="J80" s="5">
        <v>1</v>
      </c>
      <c r="K80" s="5" t="s">
        <v>26</v>
      </c>
      <c r="L80" s="5" t="s">
        <v>209</v>
      </c>
      <c r="M80" s="5" t="s">
        <v>418</v>
      </c>
      <c r="O80" s="5" t="s">
        <v>430</v>
      </c>
      <c r="P80" s="5" t="s">
        <v>431</v>
      </c>
    </row>
    <row r="81" s="5" customFormat="1" spans="1:16">
      <c r="A81" s="5">
        <v>80</v>
      </c>
      <c r="B81" s="5" t="s">
        <v>205</v>
      </c>
      <c r="C81" s="10" t="s">
        <v>464</v>
      </c>
      <c r="D81" s="5" t="s">
        <v>215</v>
      </c>
      <c r="E81" s="5" t="s">
        <v>75</v>
      </c>
      <c r="F81" s="12" t="s">
        <v>62</v>
      </c>
      <c r="G81" s="5">
        <v>1249.19</v>
      </c>
      <c r="H81" s="5">
        <v>37.48</v>
      </c>
      <c r="I81" s="5">
        <v>1211.71</v>
      </c>
      <c r="J81" s="5">
        <v>1</v>
      </c>
      <c r="K81" s="5" t="s">
        <v>26</v>
      </c>
      <c r="L81" s="5" t="s">
        <v>209</v>
      </c>
      <c r="M81" s="5" t="s">
        <v>374</v>
      </c>
      <c r="O81" s="5" t="s">
        <v>453</v>
      </c>
      <c r="P81" s="5" t="s">
        <v>454</v>
      </c>
    </row>
    <row r="82" s="5" customFormat="1" spans="1:16">
      <c r="A82" s="5">
        <v>81</v>
      </c>
      <c r="B82" s="5" t="s">
        <v>205</v>
      </c>
      <c r="C82" s="10" t="s">
        <v>465</v>
      </c>
      <c r="D82" s="5" t="s">
        <v>215</v>
      </c>
      <c r="E82" s="5" t="s">
        <v>75</v>
      </c>
      <c r="F82" s="12" t="s">
        <v>62</v>
      </c>
      <c r="G82" s="5">
        <v>2806.99</v>
      </c>
      <c r="H82" s="5">
        <v>84.2099999999996</v>
      </c>
      <c r="I82" s="5">
        <v>2722.78</v>
      </c>
      <c r="J82" s="5">
        <v>1</v>
      </c>
      <c r="K82" s="5" t="s">
        <v>26</v>
      </c>
      <c r="L82" s="5" t="s">
        <v>209</v>
      </c>
      <c r="M82" s="5" t="s">
        <v>466</v>
      </c>
      <c r="O82" s="5" t="s">
        <v>467</v>
      </c>
      <c r="P82" s="5" t="s">
        <v>468</v>
      </c>
    </row>
    <row r="83" s="5" customFormat="1" spans="1:16">
      <c r="A83" s="5">
        <v>82</v>
      </c>
      <c r="B83" s="5" t="s">
        <v>261</v>
      </c>
      <c r="C83" s="10" t="s">
        <v>469</v>
      </c>
      <c r="D83" s="5" t="s">
        <v>215</v>
      </c>
      <c r="E83" s="5" t="s">
        <v>75</v>
      </c>
      <c r="F83" s="12" t="s">
        <v>62</v>
      </c>
      <c r="G83" s="5">
        <v>1081.44</v>
      </c>
      <c r="H83" s="5">
        <v>32.44</v>
      </c>
      <c r="I83" s="5">
        <v>1049</v>
      </c>
      <c r="J83" s="5">
        <v>1</v>
      </c>
      <c r="K83" s="5" t="s">
        <v>26</v>
      </c>
      <c r="L83" s="5" t="s">
        <v>209</v>
      </c>
      <c r="M83" s="5" t="s">
        <v>466</v>
      </c>
      <c r="O83" s="5" t="s">
        <v>422</v>
      </c>
      <c r="P83" s="5" t="s">
        <v>423</v>
      </c>
    </row>
    <row r="84" s="5" customFormat="1" spans="1:16">
      <c r="A84" s="5">
        <v>83</v>
      </c>
      <c r="B84" s="5" t="s">
        <v>205</v>
      </c>
      <c r="C84" s="10" t="s">
        <v>470</v>
      </c>
      <c r="D84" s="5" t="s">
        <v>215</v>
      </c>
      <c r="E84" s="5" t="s">
        <v>75</v>
      </c>
      <c r="F84" s="12" t="s">
        <v>62</v>
      </c>
      <c r="G84" s="5">
        <v>1942.24</v>
      </c>
      <c r="H84" s="5">
        <v>58.27</v>
      </c>
      <c r="I84" s="5">
        <v>1883.97</v>
      </c>
      <c r="J84" s="5">
        <v>1</v>
      </c>
      <c r="K84" s="5" t="s">
        <v>26</v>
      </c>
      <c r="L84" s="5" t="s">
        <v>209</v>
      </c>
      <c r="M84" s="5" t="s">
        <v>466</v>
      </c>
      <c r="O84" s="5" t="s">
        <v>471</v>
      </c>
      <c r="P84" s="5" t="s">
        <v>472</v>
      </c>
    </row>
    <row r="85" s="5" customFormat="1" spans="1:16">
      <c r="A85" s="5">
        <v>84</v>
      </c>
      <c r="B85" s="5" t="s">
        <v>213</v>
      </c>
      <c r="C85" s="10" t="s">
        <v>473</v>
      </c>
      <c r="D85" s="5" t="s">
        <v>215</v>
      </c>
      <c r="E85" s="5" t="s">
        <v>75</v>
      </c>
      <c r="F85" s="12" t="s">
        <v>62</v>
      </c>
      <c r="G85" s="5">
        <v>2025.79</v>
      </c>
      <c r="H85" s="5">
        <v>60.77</v>
      </c>
      <c r="I85" s="5">
        <v>1965.02</v>
      </c>
      <c r="J85" s="5">
        <v>1</v>
      </c>
      <c r="K85" s="5" t="s">
        <v>26</v>
      </c>
      <c r="L85" s="5" t="s">
        <v>209</v>
      </c>
      <c r="M85" s="5" t="s">
        <v>466</v>
      </c>
      <c r="O85" s="5" t="s">
        <v>474</v>
      </c>
      <c r="P85" s="5" t="s">
        <v>475</v>
      </c>
    </row>
    <row r="86" s="5" customFormat="1" spans="1:16">
      <c r="A86" s="5">
        <v>85</v>
      </c>
      <c r="B86" s="5" t="s">
        <v>261</v>
      </c>
      <c r="C86" s="10" t="s">
        <v>476</v>
      </c>
      <c r="D86" s="5" t="s">
        <v>215</v>
      </c>
      <c r="E86" s="5" t="s">
        <v>65</v>
      </c>
      <c r="F86" s="12" t="s">
        <v>65</v>
      </c>
      <c r="G86" s="5">
        <v>598.8</v>
      </c>
      <c r="H86" s="5">
        <v>17.96</v>
      </c>
      <c r="I86" s="5">
        <v>580.84</v>
      </c>
      <c r="J86" s="5">
        <v>1</v>
      </c>
      <c r="K86" s="5" t="s">
        <v>26</v>
      </c>
      <c r="L86" s="5" t="s">
        <v>209</v>
      </c>
      <c r="M86" s="5" t="s">
        <v>477</v>
      </c>
      <c r="O86" s="5" t="s">
        <v>478</v>
      </c>
      <c r="P86" s="5" t="s">
        <v>479</v>
      </c>
    </row>
    <row r="87" s="5" customFormat="1" spans="1:16">
      <c r="A87" s="5">
        <v>86</v>
      </c>
      <c r="B87" s="5" t="s">
        <v>213</v>
      </c>
      <c r="C87" s="10" t="s">
        <v>480</v>
      </c>
      <c r="D87" s="5" t="s">
        <v>215</v>
      </c>
      <c r="E87" s="5" t="s">
        <v>65</v>
      </c>
      <c r="F87" s="12" t="s">
        <v>65</v>
      </c>
      <c r="G87" s="5">
        <v>898.2</v>
      </c>
      <c r="H87" s="5">
        <v>26.95</v>
      </c>
      <c r="I87" s="5">
        <v>871.25</v>
      </c>
      <c r="J87" s="5">
        <v>1</v>
      </c>
      <c r="K87" s="5" t="s">
        <v>26</v>
      </c>
      <c r="L87" s="5" t="s">
        <v>209</v>
      </c>
      <c r="M87" s="5" t="s">
        <v>477</v>
      </c>
      <c r="O87" s="5" t="s">
        <v>481</v>
      </c>
      <c r="P87" s="5" t="s">
        <v>482</v>
      </c>
    </row>
    <row r="88" s="5" customFormat="1" spans="1:16">
      <c r="A88" s="5">
        <v>87</v>
      </c>
      <c r="B88" s="5" t="s">
        <v>261</v>
      </c>
      <c r="C88" s="10" t="s">
        <v>483</v>
      </c>
      <c r="D88" s="5" t="s">
        <v>207</v>
      </c>
      <c r="E88" s="5" t="s">
        <v>27</v>
      </c>
      <c r="F88" s="12" t="s">
        <v>65</v>
      </c>
      <c r="G88" s="5">
        <v>11641.09</v>
      </c>
      <c r="H88" s="5">
        <v>349.23</v>
      </c>
      <c r="I88" s="5">
        <v>11291.86</v>
      </c>
      <c r="J88" s="5">
        <v>1</v>
      </c>
      <c r="K88" s="5" t="s">
        <v>23</v>
      </c>
      <c r="L88" s="5" t="s">
        <v>209</v>
      </c>
      <c r="M88" s="5">
        <v>0</v>
      </c>
      <c r="O88" s="5" t="s">
        <v>484</v>
      </c>
      <c r="P88" s="5" t="s">
        <v>485</v>
      </c>
    </row>
    <row r="89" s="5" customFormat="1" spans="1:16">
      <c r="A89" s="5">
        <v>88</v>
      </c>
      <c r="B89" s="5" t="s">
        <v>261</v>
      </c>
      <c r="C89" s="10" t="s">
        <v>486</v>
      </c>
      <c r="D89" s="5" t="s">
        <v>215</v>
      </c>
      <c r="E89" s="5" t="s">
        <v>65</v>
      </c>
      <c r="F89" s="12" t="s">
        <v>65</v>
      </c>
      <c r="G89" s="5">
        <v>1021.75</v>
      </c>
      <c r="H89" s="5">
        <v>30.65</v>
      </c>
      <c r="I89" s="5">
        <v>991.1</v>
      </c>
      <c r="J89" s="5">
        <v>1</v>
      </c>
      <c r="K89" s="5" t="s">
        <v>26</v>
      </c>
      <c r="L89" s="5" t="s">
        <v>209</v>
      </c>
      <c r="M89" s="5" t="s">
        <v>487</v>
      </c>
      <c r="O89" s="5" t="s">
        <v>488</v>
      </c>
      <c r="P89" s="5" t="s">
        <v>489</v>
      </c>
    </row>
    <row r="90" s="5" customFormat="1" spans="1:16">
      <c r="A90" s="5">
        <v>89</v>
      </c>
      <c r="B90" s="5" t="s">
        <v>261</v>
      </c>
      <c r="C90" s="10" t="s">
        <v>490</v>
      </c>
      <c r="D90" s="5" t="s">
        <v>215</v>
      </c>
      <c r="E90" s="5" t="s">
        <v>65</v>
      </c>
      <c r="F90" s="12" t="s">
        <v>65</v>
      </c>
      <c r="G90" s="5">
        <v>321.6</v>
      </c>
      <c r="H90" s="5">
        <v>9.65</v>
      </c>
      <c r="I90" s="5">
        <v>311.95</v>
      </c>
      <c r="J90" s="5">
        <v>1</v>
      </c>
      <c r="K90" s="5" t="s">
        <v>26</v>
      </c>
      <c r="L90" s="5" t="s">
        <v>209</v>
      </c>
      <c r="M90" s="5" t="s">
        <v>491</v>
      </c>
      <c r="O90" s="5" t="s">
        <v>492</v>
      </c>
      <c r="P90" s="5" t="s">
        <v>493</v>
      </c>
    </row>
    <row r="91" s="5" customFormat="1" spans="1:16">
      <c r="A91" s="5">
        <v>90</v>
      </c>
      <c r="B91" s="5" t="s">
        <v>213</v>
      </c>
      <c r="C91" s="10" t="s">
        <v>494</v>
      </c>
      <c r="D91" s="5" t="s">
        <v>215</v>
      </c>
      <c r="E91" s="5" t="s">
        <v>65</v>
      </c>
      <c r="F91" s="12" t="s">
        <v>65</v>
      </c>
      <c r="G91" s="5">
        <v>5024</v>
      </c>
      <c r="H91" s="5">
        <v>150.72</v>
      </c>
      <c r="I91" s="5">
        <v>4873.28</v>
      </c>
      <c r="J91" s="5">
        <v>1</v>
      </c>
      <c r="K91" s="5" t="s">
        <v>26</v>
      </c>
      <c r="L91" s="5" t="s">
        <v>209</v>
      </c>
      <c r="M91" s="5" t="s">
        <v>495</v>
      </c>
      <c r="O91" s="5" t="s">
        <v>496</v>
      </c>
      <c r="P91" s="5" t="s">
        <v>497</v>
      </c>
    </row>
    <row r="92" s="5" customFormat="1" spans="1:16">
      <c r="A92" s="5">
        <v>91</v>
      </c>
      <c r="B92" s="5" t="s">
        <v>213</v>
      </c>
      <c r="C92" s="10" t="s">
        <v>498</v>
      </c>
      <c r="D92" s="5" t="s">
        <v>215</v>
      </c>
      <c r="E92" s="5" t="s">
        <v>65</v>
      </c>
      <c r="F92" s="12" t="s">
        <v>65</v>
      </c>
      <c r="G92" s="5">
        <v>3489.58</v>
      </c>
      <c r="H92" s="5">
        <v>104.69</v>
      </c>
      <c r="I92" s="5">
        <v>3384.89</v>
      </c>
      <c r="J92" s="5">
        <v>1</v>
      </c>
      <c r="K92" s="5" t="s">
        <v>26</v>
      </c>
      <c r="L92" s="5" t="s">
        <v>209</v>
      </c>
      <c r="M92" s="5" t="s">
        <v>499</v>
      </c>
      <c r="O92" s="5" t="s">
        <v>500</v>
      </c>
      <c r="P92" s="5" t="s">
        <v>501</v>
      </c>
    </row>
    <row r="93" s="5" customFormat="1" spans="1:16">
      <c r="A93" s="5">
        <v>92</v>
      </c>
      <c r="B93" s="5" t="s">
        <v>261</v>
      </c>
      <c r="C93" s="10" t="s">
        <v>502</v>
      </c>
      <c r="D93" s="5" t="s">
        <v>215</v>
      </c>
      <c r="E93" s="5" t="s">
        <v>65</v>
      </c>
      <c r="F93" s="12" t="s">
        <v>65</v>
      </c>
      <c r="G93" s="5">
        <v>299.4</v>
      </c>
      <c r="H93" s="5">
        <v>8.98</v>
      </c>
      <c r="I93" s="5">
        <v>290.42</v>
      </c>
      <c r="J93" s="5">
        <v>1</v>
      </c>
      <c r="K93" s="5" t="s">
        <v>26</v>
      </c>
      <c r="L93" s="5" t="s">
        <v>209</v>
      </c>
      <c r="M93" s="5" t="s">
        <v>477</v>
      </c>
      <c r="O93" s="5" t="s">
        <v>503</v>
      </c>
      <c r="P93" s="5" t="s">
        <v>504</v>
      </c>
    </row>
    <row r="94" s="5" customFormat="1" spans="1:16">
      <c r="A94" s="5">
        <v>93</v>
      </c>
      <c r="B94" s="5" t="s">
        <v>213</v>
      </c>
      <c r="C94" s="10" t="s">
        <v>505</v>
      </c>
      <c r="D94" s="5" t="s">
        <v>215</v>
      </c>
      <c r="E94" s="5" t="s">
        <v>65</v>
      </c>
      <c r="F94" s="12" t="s">
        <v>65</v>
      </c>
      <c r="G94" s="5">
        <v>899.35</v>
      </c>
      <c r="H94" s="5">
        <v>26.98</v>
      </c>
      <c r="I94" s="5">
        <v>872.37</v>
      </c>
      <c r="J94" s="5">
        <v>1</v>
      </c>
      <c r="K94" s="5" t="s">
        <v>26</v>
      </c>
      <c r="L94" s="5" t="s">
        <v>209</v>
      </c>
      <c r="M94" s="5" t="s">
        <v>506</v>
      </c>
      <c r="O94" s="5" t="s">
        <v>507</v>
      </c>
      <c r="P94" s="5" t="s">
        <v>508</v>
      </c>
    </row>
    <row r="95" s="5" customFormat="1" spans="1:16">
      <c r="A95" s="5">
        <v>94</v>
      </c>
      <c r="B95" s="5" t="s">
        <v>213</v>
      </c>
      <c r="C95" s="10" t="s">
        <v>509</v>
      </c>
      <c r="D95" s="5" t="s">
        <v>215</v>
      </c>
      <c r="E95" s="5" t="s">
        <v>65</v>
      </c>
      <c r="F95" s="12" t="s">
        <v>65</v>
      </c>
      <c r="G95" s="5">
        <v>326.1</v>
      </c>
      <c r="H95" s="5">
        <v>9.78</v>
      </c>
      <c r="I95" s="5">
        <v>316.32</v>
      </c>
      <c r="J95" s="5">
        <v>1</v>
      </c>
      <c r="K95" s="5" t="s">
        <v>26</v>
      </c>
      <c r="L95" s="5" t="s">
        <v>209</v>
      </c>
      <c r="M95" s="5" t="s">
        <v>510</v>
      </c>
      <c r="O95" s="5" t="s">
        <v>511</v>
      </c>
      <c r="P95" s="5" t="s">
        <v>512</v>
      </c>
    </row>
    <row r="96" s="5" customFormat="1" spans="1:16">
      <c r="A96" s="5">
        <v>95</v>
      </c>
      <c r="B96" s="5" t="s">
        <v>261</v>
      </c>
      <c r="C96" s="10" t="s">
        <v>513</v>
      </c>
      <c r="D96" s="5" t="s">
        <v>215</v>
      </c>
      <c r="E96" s="5" t="s">
        <v>65</v>
      </c>
      <c r="F96" s="12" t="s">
        <v>65</v>
      </c>
      <c r="G96" s="5">
        <v>4160.8</v>
      </c>
      <c r="H96" s="5">
        <v>124.82</v>
      </c>
      <c r="I96" s="5">
        <v>4035.98</v>
      </c>
      <c r="J96" s="5">
        <v>1</v>
      </c>
      <c r="K96" s="5" t="s">
        <v>26</v>
      </c>
      <c r="L96" s="5" t="s">
        <v>209</v>
      </c>
      <c r="M96" s="5" t="s">
        <v>514</v>
      </c>
      <c r="O96" s="5" t="s">
        <v>515</v>
      </c>
      <c r="P96" s="5" t="s">
        <v>516</v>
      </c>
    </row>
    <row r="97" s="5" customFormat="1" spans="1:16">
      <c r="A97" s="5">
        <v>96</v>
      </c>
      <c r="B97" s="5" t="s">
        <v>261</v>
      </c>
      <c r="C97" s="10" t="s">
        <v>517</v>
      </c>
      <c r="D97" s="5" t="s">
        <v>215</v>
      </c>
      <c r="E97" s="5" t="s">
        <v>65</v>
      </c>
      <c r="F97" s="12" t="s">
        <v>65</v>
      </c>
      <c r="G97" s="5">
        <v>2241.86</v>
      </c>
      <c r="H97" s="5">
        <v>67.26</v>
      </c>
      <c r="I97" s="5">
        <v>2174.6</v>
      </c>
      <c r="J97" s="5">
        <v>1</v>
      </c>
      <c r="K97" s="5" t="s">
        <v>26</v>
      </c>
      <c r="L97" s="5" t="s">
        <v>209</v>
      </c>
      <c r="M97" s="5" t="s">
        <v>518</v>
      </c>
      <c r="O97" s="5" t="s">
        <v>519</v>
      </c>
      <c r="P97" s="5" t="s">
        <v>520</v>
      </c>
    </row>
    <row r="98" s="5" customFormat="1" spans="1:16">
      <c r="A98" s="5">
        <v>97</v>
      </c>
      <c r="B98" s="5" t="s">
        <v>213</v>
      </c>
      <c r="C98" s="10" t="s">
        <v>521</v>
      </c>
      <c r="D98" s="5" t="s">
        <v>215</v>
      </c>
      <c r="E98" s="5" t="s">
        <v>65</v>
      </c>
      <c r="F98" s="12" t="s">
        <v>65</v>
      </c>
      <c r="G98" s="5">
        <v>899.35</v>
      </c>
      <c r="H98" s="5">
        <v>26.98</v>
      </c>
      <c r="I98" s="5">
        <v>872.37</v>
      </c>
      <c r="J98" s="5">
        <v>1</v>
      </c>
      <c r="K98" s="5" t="s">
        <v>26</v>
      </c>
      <c r="L98" s="5" t="s">
        <v>209</v>
      </c>
      <c r="M98" s="5" t="s">
        <v>522</v>
      </c>
      <c r="O98" s="5" t="s">
        <v>523</v>
      </c>
      <c r="P98" s="5" t="s">
        <v>524</v>
      </c>
    </row>
    <row r="99" s="5" customFormat="1" spans="1:16">
      <c r="A99" s="5">
        <v>98</v>
      </c>
      <c r="B99" s="5" t="s">
        <v>213</v>
      </c>
      <c r="C99" s="10" t="s">
        <v>525</v>
      </c>
      <c r="D99" s="5" t="s">
        <v>215</v>
      </c>
      <c r="E99" s="5" t="s">
        <v>65</v>
      </c>
      <c r="F99" s="12" t="s">
        <v>65</v>
      </c>
      <c r="G99" s="5">
        <v>899.35</v>
      </c>
      <c r="H99" s="5">
        <v>26.98</v>
      </c>
      <c r="I99" s="5">
        <v>872.37</v>
      </c>
      <c r="J99" s="5">
        <v>1</v>
      </c>
      <c r="K99" s="5" t="s">
        <v>26</v>
      </c>
      <c r="L99" s="5" t="s">
        <v>209</v>
      </c>
      <c r="M99" s="5" t="s">
        <v>526</v>
      </c>
      <c r="O99" s="5" t="s">
        <v>527</v>
      </c>
      <c r="P99" s="5" t="s">
        <v>528</v>
      </c>
    </row>
    <row r="100" s="5" customFormat="1" spans="1:16">
      <c r="A100" s="5">
        <v>99</v>
      </c>
      <c r="B100" s="5" t="s">
        <v>213</v>
      </c>
      <c r="C100" s="10" t="s">
        <v>529</v>
      </c>
      <c r="D100" s="5" t="s">
        <v>215</v>
      </c>
      <c r="E100" s="5" t="s">
        <v>65</v>
      </c>
      <c r="F100" s="12" t="s">
        <v>65</v>
      </c>
      <c r="G100" s="5">
        <v>2749.05</v>
      </c>
      <c r="H100" s="5">
        <v>82.47</v>
      </c>
      <c r="I100" s="5">
        <v>2666.58</v>
      </c>
      <c r="J100" s="5">
        <v>1</v>
      </c>
      <c r="K100" s="5" t="s">
        <v>26</v>
      </c>
      <c r="L100" s="5" t="s">
        <v>209</v>
      </c>
      <c r="M100" s="5" t="s">
        <v>495</v>
      </c>
      <c r="O100" s="5" t="s">
        <v>530</v>
      </c>
      <c r="P100" s="5" t="s">
        <v>531</v>
      </c>
    </row>
    <row r="101" s="5" customFormat="1" spans="1:16">
      <c r="A101" s="5">
        <v>100</v>
      </c>
      <c r="B101" s="5" t="s">
        <v>261</v>
      </c>
      <c r="C101" s="10" t="s">
        <v>532</v>
      </c>
      <c r="D101" s="5" t="s">
        <v>215</v>
      </c>
      <c r="E101" s="5" t="s">
        <v>65</v>
      </c>
      <c r="F101" s="12" t="s">
        <v>65</v>
      </c>
      <c r="G101" s="5">
        <v>899.35</v>
      </c>
      <c r="H101" s="5">
        <v>26.98</v>
      </c>
      <c r="I101" s="5">
        <v>872.37</v>
      </c>
      <c r="J101" s="5">
        <v>1</v>
      </c>
      <c r="K101" s="5" t="s">
        <v>26</v>
      </c>
      <c r="L101" s="5" t="s">
        <v>209</v>
      </c>
      <c r="M101" s="5" t="s">
        <v>526</v>
      </c>
      <c r="O101" s="5" t="s">
        <v>533</v>
      </c>
      <c r="P101" s="5" t="s">
        <v>534</v>
      </c>
    </row>
    <row r="102" s="5" customFormat="1" spans="1:16">
      <c r="A102" s="5">
        <v>101</v>
      </c>
      <c r="B102" s="5" t="s">
        <v>261</v>
      </c>
      <c r="C102" s="10" t="s">
        <v>535</v>
      </c>
      <c r="D102" s="5" t="s">
        <v>207</v>
      </c>
      <c r="E102" s="5" t="s">
        <v>27</v>
      </c>
      <c r="F102" s="12" t="s">
        <v>65</v>
      </c>
      <c r="G102" s="5">
        <v>10955.55</v>
      </c>
      <c r="H102" s="5">
        <v>328.67</v>
      </c>
      <c r="I102" s="5">
        <v>10626.88</v>
      </c>
      <c r="J102" s="5">
        <v>1</v>
      </c>
      <c r="K102" s="5" t="s">
        <v>23</v>
      </c>
      <c r="L102" s="5" t="s">
        <v>209</v>
      </c>
      <c r="M102" s="5" t="s">
        <v>536</v>
      </c>
      <c r="O102" s="5" t="s">
        <v>537</v>
      </c>
      <c r="P102" s="5" t="s">
        <v>538</v>
      </c>
    </row>
    <row r="103" s="5" customFormat="1" spans="1:16">
      <c r="A103" s="5">
        <v>102</v>
      </c>
      <c r="B103" s="5" t="s">
        <v>261</v>
      </c>
      <c r="C103" s="10" t="s">
        <v>539</v>
      </c>
      <c r="D103" s="5" t="s">
        <v>215</v>
      </c>
      <c r="E103" s="5" t="s">
        <v>65</v>
      </c>
      <c r="F103" s="12" t="s">
        <v>65</v>
      </c>
      <c r="G103" s="5">
        <v>248.7</v>
      </c>
      <c r="H103" s="5">
        <v>7.46</v>
      </c>
      <c r="I103" s="5">
        <v>241.24</v>
      </c>
      <c r="J103" s="5">
        <v>1</v>
      </c>
      <c r="K103" s="5" t="s">
        <v>26</v>
      </c>
      <c r="L103" s="5" t="s">
        <v>209</v>
      </c>
      <c r="M103" s="5" t="s">
        <v>540</v>
      </c>
      <c r="O103" s="5" t="s">
        <v>541</v>
      </c>
      <c r="P103" s="5" t="s">
        <v>542</v>
      </c>
    </row>
    <row r="104" s="5" customFormat="1" spans="1:16">
      <c r="A104" s="5">
        <v>103</v>
      </c>
      <c r="B104" s="5" t="s">
        <v>213</v>
      </c>
      <c r="C104" s="10" t="s">
        <v>543</v>
      </c>
      <c r="D104" s="5" t="s">
        <v>215</v>
      </c>
      <c r="E104" s="5" t="s">
        <v>65</v>
      </c>
      <c r="F104" s="12" t="s">
        <v>65</v>
      </c>
      <c r="G104" s="5">
        <v>4332.8</v>
      </c>
      <c r="H104" s="5">
        <v>129.98</v>
      </c>
      <c r="I104" s="5">
        <v>4202.82</v>
      </c>
      <c r="J104" s="5">
        <v>1</v>
      </c>
      <c r="K104" s="5" t="s">
        <v>26</v>
      </c>
      <c r="L104" s="5" t="s">
        <v>209</v>
      </c>
      <c r="M104" s="5" t="s">
        <v>495</v>
      </c>
      <c r="O104" s="5" t="s">
        <v>544</v>
      </c>
      <c r="P104" s="5" t="s">
        <v>545</v>
      </c>
    </row>
    <row r="105" s="5" customFormat="1" spans="1:16">
      <c r="A105" s="5">
        <v>104</v>
      </c>
      <c r="B105" s="5" t="s">
        <v>261</v>
      </c>
      <c r="C105" s="10" t="s">
        <v>546</v>
      </c>
      <c r="D105" s="5" t="s">
        <v>215</v>
      </c>
      <c r="E105" s="5" t="s">
        <v>65</v>
      </c>
      <c r="F105" s="12" t="s">
        <v>65</v>
      </c>
      <c r="G105" s="5">
        <v>953.7</v>
      </c>
      <c r="H105" s="5">
        <v>28.61</v>
      </c>
      <c r="I105" s="5">
        <v>925.09</v>
      </c>
      <c r="J105" s="5">
        <v>1</v>
      </c>
      <c r="K105" s="5" t="s">
        <v>26</v>
      </c>
      <c r="L105" s="5" t="s">
        <v>209</v>
      </c>
      <c r="M105" s="5" t="s">
        <v>547</v>
      </c>
      <c r="O105" s="5" t="s">
        <v>548</v>
      </c>
      <c r="P105" s="5" t="s">
        <v>549</v>
      </c>
    </row>
    <row r="106" s="5" customFormat="1" spans="1:16">
      <c r="A106" s="5">
        <v>105</v>
      </c>
      <c r="B106" s="5" t="s">
        <v>261</v>
      </c>
      <c r="C106" s="10" t="s">
        <v>550</v>
      </c>
      <c r="D106" s="5" t="s">
        <v>215</v>
      </c>
      <c r="E106" s="5" t="s">
        <v>65</v>
      </c>
      <c r="F106" s="12" t="s">
        <v>65</v>
      </c>
      <c r="G106" s="5">
        <v>899.35</v>
      </c>
      <c r="H106" s="5">
        <v>26.98</v>
      </c>
      <c r="I106" s="5">
        <v>872.37</v>
      </c>
      <c r="J106" s="5">
        <v>1</v>
      </c>
      <c r="K106" s="5" t="s">
        <v>26</v>
      </c>
      <c r="L106" s="5" t="s">
        <v>209</v>
      </c>
      <c r="M106" s="5" t="s">
        <v>495</v>
      </c>
      <c r="O106" s="5" t="s">
        <v>551</v>
      </c>
      <c r="P106" s="5" t="s">
        <v>552</v>
      </c>
    </row>
    <row r="107" s="5" customFormat="1" spans="1:16">
      <c r="A107" s="5">
        <v>106</v>
      </c>
      <c r="B107" s="5" t="s">
        <v>261</v>
      </c>
      <c r="C107" s="10" t="s">
        <v>553</v>
      </c>
      <c r="D107" s="5" t="s">
        <v>215</v>
      </c>
      <c r="E107" s="5" t="s">
        <v>65</v>
      </c>
      <c r="F107" s="12" t="s">
        <v>65</v>
      </c>
      <c r="G107" s="5">
        <v>598.8</v>
      </c>
      <c r="H107" s="5">
        <v>17.96</v>
      </c>
      <c r="I107" s="5">
        <v>580.84</v>
      </c>
      <c r="J107" s="5">
        <v>1</v>
      </c>
      <c r="K107" s="5" t="s">
        <v>26</v>
      </c>
      <c r="L107" s="5" t="s">
        <v>209</v>
      </c>
      <c r="M107" s="5" t="s">
        <v>554</v>
      </c>
      <c r="O107" s="5" t="s">
        <v>555</v>
      </c>
      <c r="P107" s="5" t="s">
        <v>556</v>
      </c>
    </row>
    <row r="108" s="5" customFormat="1" spans="1:16">
      <c r="A108" s="5">
        <v>107</v>
      </c>
      <c r="B108" s="5" t="s">
        <v>213</v>
      </c>
      <c r="C108" s="10" t="s">
        <v>557</v>
      </c>
      <c r="D108" s="5" t="s">
        <v>207</v>
      </c>
      <c r="E108" s="5" t="s">
        <v>27</v>
      </c>
      <c r="F108" s="12" t="s">
        <v>65</v>
      </c>
      <c r="G108" s="5">
        <v>6718.4</v>
      </c>
      <c r="H108" s="5">
        <v>201.55</v>
      </c>
      <c r="I108" s="5">
        <v>6516.85</v>
      </c>
      <c r="J108" s="5">
        <v>1</v>
      </c>
      <c r="K108" s="5" t="s">
        <v>66</v>
      </c>
      <c r="L108" s="5" t="s">
        <v>209</v>
      </c>
      <c r="M108" s="5" t="s">
        <v>558</v>
      </c>
      <c r="O108" s="5" t="s">
        <v>559</v>
      </c>
      <c r="P108" s="5" t="s">
        <v>560</v>
      </c>
    </row>
    <row r="109" s="5" customFormat="1" spans="1:16">
      <c r="A109" s="5">
        <v>108</v>
      </c>
      <c r="B109" s="5" t="s">
        <v>213</v>
      </c>
      <c r="C109" s="10" t="s">
        <v>561</v>
      </c>
      <c r="D109" s="5" t="s">
        <v>215</v>
      </c>
      <c r="E109" s="5" t="s">
        <v>65</v>
      </c>
      <c r="F109" s="12" t="s">
        <v>65</v>
      </c>
      <c r="G109" s="5">
        <v>898.2</v>
      </c>
      <c r="H109" s="5">
        <v>26.95</v>
      </c>
      <c r="I109" s="5">
        <v>871.25</v>
      </c>
      <c r="J109" s="5">
        <v>1</v>
      </c>
      <c r="K109" s="5" t="s">
        <v>26</v>
      </c>
      <c r="L109" s="5" t="s">
        <v>209</v>
      </c>
      <c r="M109" s="5" t="s">
        <v>562</v>
      </c>
      <c r="O109" s="5" t="s">
        <v>563</v>
      </c>
      <c r="P109" s="5" t="s">
        <v>564</v>
      </c>
    </row>
    <row r="110" s="5" customFormat="1" spans="1:16">
      <c r="A110" s="5">
        <v>109</v>
      </c>
      <c r="B110" s="5" t="s">
        <v>213</v>
      </c>
      <c r="C110" s="10" t="s">
        <v>565</v>
      </c>
      <c r="D110" s="5" t="s">
        <v>215</v>
      </c>
      <c r="E110" s="5" t="s">
        <v>65</v>
      </c>
      <c r="F110" s="12" t="s">
        <v>65</v>
      </c>
      <c r="G110" s="5">
        <v>899.35</v>
      </c>
      <c r="H110" s="5">
        <v>26.98</v>
      </c>
      <c r="I110" s="5">
        <v>872.37</v>
      </c>
      <c r="J110" s="5">
        <v>1</v>
      </c>
      <c r="K110" s="5" t="s">
        <v>26</v>
      </c>
      <c r="L110" s="5" t="s">
        <v>209</v>
      </c>
      <c r="M110" s="5" t="s">
        <v>547</v>
      </c>
      <c r="O110" s="5" t="s">
        <v>566</v>
      </c>
      <c r="P110" s="5" t="s">
        <v>567</v>
      </c>
    </row>
    <row r="111" s="5" customFormat="1" spans="1:16">
      <c r="A111" s="5">
        <v>110</v>
      </c>
      <c r="B111" s="5" t="s">
        <v>213</v>
      </c>
      <c r="C111" s="10" t="s">
        <v>568</v>
      </c>
      <c r="D111" s="5" t="s">
        <v>215</v>
      </c>
      <c r="E111" s="5" t="s">
        <v>65</v>
      </c>
      <c r="F111" s="12" t="s">
        <v>65</v>
      </c>
      <c r="G111" s="5">
        <v>299.7</v>
      </c>
      <c r="H111" s="5">
        <v>8.99</v>
      </c>
      <c r="I111" s="5">
        <v>290.71</v>
      </c>
      <c r="J111" s="5">
        <v>1</v>
      </c>
      <c r="K111" s="5" t="s">
        <v>26</v>
      </c>
      <c r="L111" s="5" t="s">
        <v>209</v>
      </c>
      <c r="M111" s="5" t="s">
        <v>495</v>
      </c>
      <c r="O111" s="5" t="s">
        <v>569</v>
      </c>
      <c r="P111" s="5" t="s">
        <v>570</v>
      </c>
    </row>
    <row r="112" s="5" customFormat="1" spans="1:16">
      <c r="A112" s="5">
        <v>111</v>
      </c>
      <c r="B112" s="5" t="s">
        <v>261</v>
      </c>
      <c r="C112" s="10" t="s">
        <v>571</v>
      </c>
      <c r="D112" s="5" t="s">
        <v>215</v>
      </c>
      <c r="E112" s="5" t="s">
        <v>65</v>
      </c>
      <c r="F112" s="12" t="s">
        <v>65</v>
      </c>
      <c r="G112" s="5">
        <v>899.35</v>
      </c>
      <c r="H112" s="5">
        <v>26.98</v>
      </c>
      <c r="I112" s="5">
        <v>872.37</v>
      </c>
      <c r="J112" s="5">
        <v>1</v>
      </c>
      <c r="K112" s="5" t="s">
        <v>26</v>
      </c>
      <c r="L112" s="5" t="s">
        <v>209</v>
      </c>
      <c r="M112" s="5" t="s">
        <v>547</v>
      </c>
      <c r="O112" s="5" t="s">
        <v>572</v>
      </c>
      <c r="P112" s="5" t="s">
        <v>573</v>
      </c>
    </row>
    <row r="113" s="5" customFormat="1" spans="1:16">
      <c r="A113" s="5">
        <v>112</v>
      </c>
      <c r="B113" s="5" t="s">
        <v>213</v>
      </c>
      <c r="C113" s="10" t="s">
        <v>574</v>
      </c>
      <c r="D113" s="5" t="s">
        <v>215</v>
      </c>
      <c r="E113" s="5" t="s">
        <v>65</v>
      </c>
      <c r="F113" s="12" t="s">
        <v>65</v>
      </c>
      <c r="G113" s="5">
        <v>899.35</v>
      </c>
      <c r="H113" s="5">
        <v>26.98</v>
      </c>
      <c r="I113" s="5">
        <v>872.37</v>
      </c>
      <c r="J113" s="5">
        <v>1</v>
      </c>
      <c r="K113" s="5" t="s">
        <v>26</v>
      </c>
      <c r="L113" s="5" t="s">
        <v>209</v>
      </c>
      <c r="M113" s="5" t="s">
        <v>547</v>
      </c>
      <c r="O113" s="5" t="s">
        <v>575</v>
      </c>
      <c r="P113" s="5" t="s">
        <v>576</v>
      </c>
    </row>
    <row r="114" s="5" customFormat="1" spans="1:16">
      <c r="A114" s="5">
        <v>113</v>
      </c>
      <c r="B114" s="5" t="s">
        <v>213</v>
      </c>
      <c r="C114" s="10" t="s">
        <v>577</v>
      </c>
      <c r="D114" s="5" t="s">
        <v>215</v>
      </c>
      <c r="E114" s="5" t="s">
        <v>65</v>
      </c>
      <c r="F114" s="12" t="s">
        <v>65</v>
      </c>
      <c r="G114" s="5">
        <v>903.6</v>
      </c>
      <c r="H114" s="5">
        <v>27.11</v>
      </c>
      <c r="I114" s="5">
        <v>876.49</v>
      </c>
      <c r="J114" s="5">
        <v>1</v>
      </c>
      <c r="K114" s="5" t="s">
        <v>26</v>
      </c>
      <c r="L114" s="5" t="s">
        <v>209</v>
      </c>
      <c r="M114" s="5" t="s">
        <v>547</v>
      </c>
      <c r="O114" s="5" t="s">
        <v>578</v>
      </c>
      <c r="P114" s="5" t="s">
        <v>579</v>
      </c>
    </row>
    <row r="115" s="5" customFormat="1" spans="1:16">
      <c r="A115" s="5">
        <v>114</v>
      </c>
      <c r="B115" s="5" t="s">
        <v>213</v>
      </c>
      <c r="C115" s="10" t="s">
        <v>580</v>
      </c>
      <c r="D115" s="5" t="s">
        <v>215</v>
      </c>
      <c r="E115" s="5" t="s">
        <v>65</v>
      </c>
      <c r="F115" s="12" t="s">
        <v>65</v>
      </c>
      <c r="G115" s="5">
        <v>899.35</v>
      </c>
      <c r="H115" s="5">
        <v>26.98</v>
      </c>
      <c r="I115" s="5">
        <v>872.37</v>
      </c>
      <c r="J115" s="5">
        <v>1</v>
      </c>
      <c r="K115" s="5" t="s">
        <v>26</v>
      </c>
      <c r="L115" s="5" t="s">
        <v>209</v>
      </c>
      <c r="M115" s="5" t="s">
        <v>495</v>
      </c>
      <c r="O115" s="5" t="s">
        <v>581</v>
      </c>
      <c r="P115" s="5" t="s">
        <v>582</v>
      </c>
    </row>
    <row r="116" s="5" customFormat="1" spans="1:16">
      <c r="A116" s="5">
        <v>115</v>
      </c>
      <c r="B116" s="5" t="s">
        <v>261</v>
      </c>
      <c r="C116" s="10" t="s">
        <v>583</v>
      </c>
      <c r="D116" s="5" t="s">
        <v>215</v>
      </c>
      <c r="E116" s="5" t="s">
        <v>65</v>
      </c>
      <c r="F116" s="12" t="s">
        <v>65</v>
      </c>
      <c r="G116" s="5">
        <v>1996.82</v>
      </c>
      <c r="H116" s="5">
        <v>59.9</v>
      </c>
      <c r="I116" s="5">
        <v>1936.92</v>
      </c>
      <c r="J116" s="5">
        <v>1</v>
      </c>
      <c r="K116" s="5" t="s">
        <v>26</v>
      </c>
      <c r="L116" s="5" t="s">
        <v>209</v>
      </c>
      <c r="M116" s="5" t="s">
        <v>584</v>
      </c>
      <c r="O116" s="5" t="s">
        <v>585</v>
      </c>
      <c r="P116" s="5" t="s">
        <v>586</v>
      </c>
    </row>
    <row r="117" s="5" customFormat="1" spans="1:16">
      <c r="A117" s="5">
        <v>116</v>
      </c>
      <c r="B117" s="5" t="s">
        <v>213</v>
      </c>
      <c r="C117" s="10" t="s">
        <v>587</v>
      </c>
      <c r="D117" s="5" t="s">
        <v>207</v>
      </c>
      <c r="E117" s="5" t="s">
        <v>27</v>
      </c>
      <c r="F117" s="12" t="s">
        <v>65</v>
      </c>
      <c r="G117" s="5">
        <v>10008.83</v>
      </c>
      <c r="H117" s="5">
        <v>4075.87</v>
      </c>
      <c r="I117" s="5">
        <v>5932.96</v>
      </c>
      <c r="J117" s="5">
        <v>1</v>
      </c>
      <c r="K117" s="5" t="s">
        <v>26</v>
      </c>
      <c r="L117" s="5" t="s">
        <v>209</v>
      </c>
      <c r="M117" s="5" t="s">
        <v>588</v>
      </c>
      <c r="O117" s="5" t="s">
        <v>589</v>
      </c>
      <c r="P117" s="5" t="s">
        <v>590</v>
      </c>
    </row>
    <row r="118" s="5" customFormat="1" spans="1:16">
      <c r="A118" s="5">
        <v>117</v>
      </c>
      <c r="B118" s="5" t="s">
        <v>213</v>
      </c>
      <c r="C118" s="10" t="s">
        <v>591</v>
      </c>
      <c r="D118" s="5" t="s">
        <v>215</v>
      </c>
      <c r="E118" s="5" t="s">
        <v>65</v>
      </c>
      <c r="F118" s="12" t="s">
        <v>65</v>
      </c>
      <c r="G118" s="5">
        <v>899.35</v>
      </c>
      <c r="H118" s="5">
        <v>26.98</v>
      </c>
      <c r="I118" s="5">
        <v>872.37</v>
      </c>
      <c r="J118" s="5">
        <v>1</v>
      </c>
      <c r="K118" s="5" t="s">
        <v>26</v>
      </c>
      <c r="L118" s="5" t="s">
        <v>209</v>
      </c>
      <c r="M118" s="5" t="s">
        <v>547</v>
      </c>
      <c r="O118" s="5" t="s">
        <v>592</v>
      </c>
      <c r="P118" s="5" t="s">
        <v>593</v>
      </c>
    </row>
    <row r="119" s="5" customFormat="1" spans="1:16">
      <c r="A119" s="5">
        <v>118</v>
      </c>
      <c r="B119" s="5" t="s">
        <v>213</v>
      </c>
      <c r="C119" s="10" t="s">
        <v>594</v>
      </c>
      <c r="D119" s="5" t="s">
        <v>215</v>
      </c>
      <c r="E119" s="5" t="s">
        <v>65</v>
      </c>
      <c r="F119" s="12" t="s">
        <v>65</v>
      </c>
      <c r="G119" s="5">
        <v>2305.79</v>
      </c>
      <c r="H119" s="5">
        <v>69.17</v>
      </c>
      <c r="I119" s="5">
        <v>2236.62</v>
      </c>
      <c r="J119" s="5">
        <v>1</v>
      </c>
      <c r="K119" s="5" t="s">
        <v>26</v>
      </c>
      <c r="L119" s="5" t="s">
        <v>209</v>
      </c>
      <c r="M119" s="5" t="s">
        <v>495</v>
      </c>
      <c r="O119" s="5" t="s">
        <v>595</v>
      </c>
      <c r="P119" s="5" t="s">
        <v>596</v>
      </c>
    </row>
    <row r="120" s="5" customFormat="1" spans="1:16">
      <c r="A120" s="5">
        <v>119</v>
      </c>
      <c r="B120" s="5" t="s">
        <v>213</v>
      </c>
      <c r="C120" s="10" t="s">
        <v>597</v>
      </c>
      <c r="D120" s="5" t="s">
        <v>215</v>
      </c>
      <c r="E120" s="5" t="s">
        <v>65</v>
      </c>
      <c r="F120" s="12" t="s">
        <v>65</v>
      </c>
      <c r="G120" s="5">
        <v>4000</v>
      </c>
      <c r="H120" s="5">
        <v>120</v>
      </c>
      <c r="I120" s="5">
        <v>3880</v>
      </c>
      <c r="J120" s="5">
        <v>1</v>
      </c>
      <c r="K120" s="5" t="s">
        <v>26</v>
      </c>
      <c r="L120" s="5" t="s">
        <v>209</v>
      </c>
      <c r="M120" s="5" t="s">
        <v>598</v>
      </c>
      <c r="O120" s="5" t="s">
        <v>599</v>
      </c>
      <c r="P120" s="5" t="s">
        <v>600</v>
      </c>
    </row>
    <row r="121" s="5" customFormat="1" spans="1:16">
      <c r="A121" s="5">
        <v>120</v>
      </c>
      <c r="B121" s="5" t="s">
        <v>213</v>
      </c>
      <c r="C121" s="10" t="s">
        <v>601</v>
      </c>
      <c r="D121" s="5" t="s">
        <v>215</v>
      </c>
      <c r="E121" s="5" t="s">
        <v>65</v>
      </c>
      <c r="F121" s="12" t="s">
        <v>65</v>
      </c>
      <c r="G121" s="5">
        <v>4622.19</v>
      </c>
      <c r="H121" s="5">
        <v>138.67</v>
      </c>
      <c r="I121" s="5">
        <v>4483.52</v>
      </c>
      <c r="J121" s="5">
        <v>1</v>
      </c>
      <c r="K121" s="5" t="s">
        <v>26</v>
      </c>
      <c r="L121" s="5" t="s">
        <v>209</v>
      </c>
      <c r="M121" s="5" t="s">
        <v>547</v>
      </c>
      <c r="O121" s="5" t="s">
        <v>602</v>
      </c>
      <c r="P121" s="5" t="s">
        <v>603</v>
      </c>
    </row>
    <row r="122" s="5" customFormat="1" spans="1:16">
      <c r="A122" s="5">
        <v>121</v>
      </c>
      <c r="B122" s="5" t="s">
        <v>213</v>
      </c>
      <c r="C122" s="10" t="s">
        <v>604</v>
      </c>
      <c r="D122" s="5" t="s">
        <v>215</v>
      </c>
      <c r="E122" s="5" t="s">
        <v>65</v>
      </c>
      <c r="F122" s="12" t="s">
        <v>65</v>
      </c>
      <c r="G122" s="5">
        <v>899.35</v>
      </c>
      <c r="H122" s="5">
        <v>26.98</v>
      </c>
      <c r="I122" s="5">
        <v>872.37</v>
      </c>
      <c r="J122" s="5">
        <v>1</v>
      </c>
      <c r="K122" s="5" t="s">
        <v>26</v>
      </c>
      <c r="L122" s="5" t="s">
        <v>209</v>
      </c>
      <c r="M122" s="5" t="s">
        <v>547</v>
      </c>
      <c r="O122" s="5" t="s">
        <v>605</v>
      </c>
      <c r="P122" s="5" t="s">
        <v>606</v>
      </c>
    </row>
    <row r="123" s="5" customFormat="1" spans="1:16">
      <c r="A123" s="5">
        <v>122</v>
      </c>
      <c r="B123" s="5" t="s">
        <v>261</v>
      </c>
      <c r="C123" s="10" t="s">
        <v>607</v>
      </c>
      <c r="D123" s="5" t="s">
        <v>215</v>
      </c>
      <c r="E123" s="5" t="s">
        <v>65</v>
      </c>
      <c r="F123" s="12" t="s">
        <v>65</v>
      </c>
      <c r="G123" s="5">
        <v>2646.72</v>
      </c>
      <c r="H123" s="5">
        <v>79.4</v>
      </c>
      <c r="I123" s="5">
        <v>2567.32</v>
      </c>
      <c r="J123" s="5">
        <v>1</v>
      </c>
      <c r="K123" s="5" t="s">
        <v>26</v>
      </c>
      <c r="L123" s="5" t="s">
        <v>209</v>
      </c>
      <c r="M123" s="5" t="s">
        <v>608</v>
      </c>
      <c r="O123" s="5" t="s">
        <v>609</v>
      </c>
      <c r="P123" s="5" t="s">
        <v>610</v>
      </c>
    </row>
    <row r="124" s="5" customFormat="1" ht="14.5" spans="1:16">
      <c r="A124" s="5">
        <v>123</v>
      </c>
      <c r="B124" s="5" t="s">
        <v>261</v>
      </c>
      <c r="C124" s="77" t="s">
        <v>611</v>
      </c>
      <c r="D124" s="15" t="s">
        <v>207</v>
      </c>
      <c r="E124" s="16" t="s">
        <v>48</v>
      </c>
      <c r="F124" s="12" t="s">
        <v>48</v>
      </c>
      <c r="G124" s="5">
        <v>4089.65</v>
      </c>
      <c r="H124" s="5">
        <v>122.69</v>
      </c>
      <c r="I124" s="5">
        <v>3966.96</v>
      </c>
      <c r="J124" s="19">
        <v>1</v>
      </c>
      <c r="K124" s="5" t="s">
        <v>72</v>
      </c>
      <c r="L124" s="5" t="s">
        <v>209</v>
      </c>
      <c r="O124" s="20" t="s">
        <v>612</v>
      </c>
      <c r="P124" s="78" t="s">
        <v>613</v>
      </c>
    </row>
    <row r="125" s="5" customFormat="1" spans="1:16">
      <c r="A125" s="5">
        <v>124</v>
      </c>
      <c r="B125" s="11" t="s">
        <v>209</v>
      </c>
      <c r="C125" s="17" t="s">
        <v>614</v>
      </c>
      <c r="D125" s="11" t="s">
        <v>209</v>
      </c>
      <c r="E125" s="18" t="s">
        <v>615</v>
      </c>
      <c r="F125" s="18" t="s">
        <v>56</v>
      </c>
      <c r="G125" s="11" t="s">
        <v>209</v>
      </c>
      <c r="H125" s="11" t="s">
        <v>209</v>
      </c>
      <c r="I125" s="11" t="s">
        <v>209</v>
      </c>
      <c r="J125" s="11">
        <v>1</v>
      </c>
      <c r="K125" s="11" t="s">
        <v>23</v>
      </c>
      <c r="L125" s="11" t="s">
        <v>209</v>
      </c>
      <c r="M125" s="11" t="s">
        <v>56</v>
      </c>
      <c r="N125" s="11" t="s">
        <v>209</v>
      </c>
      <c r="O125" s="11" t="s">
        <v>616</v>
      </c>
      <c r="P125" s="11" t="s">
        <v>617</v>
      </c>
    </row>
    <row r="126" s="5" customFormat="1" spans="1:17">
      <c r="A126" s="5">
        <v>125</v>
      </c>
      <c r="B126" s="11" t="s">
        <v>209</v>
      </c>
      <c r="C126" s="17" t="s">
        <v>614</v>
      </c>
      <c r="D126" s="11" t="s">
        <v>209</v>
      </c>
      <c r="E126" s="18" t="s">
        <v>618</v>
      </c>
      <c r="F126" s="18" t="s">
        <v>56</v>
      </c>
      <c r="G126" s="11" t="s">
        <v>209</v>
      </c>
      <c r="H126" s="11" t="s">
        <v>209</v>
      </c>
      <c r="I126" s="11" t="s">
        <v>209</v>
      </c>
      <c r="J126" s="11">
        <v>1</v>
      </c>
      <c r="K126" s="11" t="s">
        <v>23</v>
      </c>
      <c r="L126" s="11" t="s">
        <v>209</v>
      </c>
      <c r="M126" s="11" t="s">
        <v>56</v>
      </c>
      <c r="N126" s="11" t="s">
        <v>209</v>
      </c>
      <c r="O126" s="11" t="s">
        <v>619</v>
      </c>
      <c r="P126" s="11" t="s">
        <v>620</v>
      </c>
      <c r="Q126" s="22"/>
    </row>
    <row r="127" s="5" customFormat="1" spans="1:17">
      <c r="A127" s="5">
        <v>126</v>
      </c>
      <c r="B127" s="11" t="s">
        <v>209</v>
      </c>
      <c r="C127" s="17" t="s">
        <v>614</v>
      </c>
      <c r="D127" s="11" t="s">
        <v>209</v>
      </c>
      <c r="E127" s="18" t="s">
        <v>621</v>
      </c>
      <c r="F127" s="18" t="s">
        <v>56</v>
      </c>
      <c r="G127" s="11" t="s">
        <v>209</v>
      </c>
      <c r="H127" s="11" t="s">
        <v>209</v>
      </c>
      <c r="I127" s="11" t="s">
        <v>209</v>
      </c>
      <c r="J127" s="11">
        <v>1</v>
      </c>
      <c r="K127" s="11" t="s">
        <v>23</v>
      </c>
      <c r="L127" s="11" t="s">
        <v>209</v>
      </c>
      <c r="M127" s="11" t="s">
        <v>56</v>
      </c>
      <c r="N127" s="11" t="s">
        <v>209</v>
      </c>
      <c r="O127" s="11" t="s">
        <v>622</v>
      </c>
      <c r="P127" s="11" t="s">
        <v>623</v>
      </c>
      <c r="Q127" s="22"/>
    </row>
    <row r="128" s="5" customFormat="1" spans="1:17">
      <c r="A128" s="5">
        <v>127</v>
      </c>
      <c r="B128" s="11" t="s">
        <v>209</v>
      </c>
      <c r="C128" s="17" t="s">
        <v>614</v>
      </c>
      <c r="D128" s="11" t="s">
        <v>209</v>
      </c>
      <c r="E128" s="18" t="s">
        <v>624</v>
      </c>
      <c r="F128" s="18" t="s">
        <v>56</v>
      </c>
      <c r="G128" s="11" t="s">
        <v>209</v>
      </c>
      <c r="H128" s="11" t="s">
        <v>209</v>
      </c>
      <c r="I128" s="11" t="s">
        <v>209</v>
      </c>
      <c r="J128" s="11">
        <v>1</v>
      </c>
      <c r="K128" s="11" t="s">
        <v>23</v>
      </c>
      <c r="L128" s="11" t="s">
        <v>209</v>
      </c>
      <c r="M128" s="11" t="s">
        <v>56</v>
      </c>
      <c r="N128" s="11" t="s">
        <v>209</v>
      </c>
      <c r="O128" s="11" t="s">
        <v>625</v>
      </c>
      <c r="P128" s="11" t="s">
        <v>626</v>
      </c>
      <c r="Q128" s="22"/>
    </row>
    <row r="129" s="5" customFormat="1" spans="1:17">
      <c r="A129" s="5">
        <v>128</v>
      </c>
      <c r="B129" s="11" t="s">
        <v>209</v>
      </c>
      <c r="C129" s="17" t="s">
        <v>614</v>
      </c>
      <c r="D129" s="11" t="s">
        <v>209</v>
      </c>
      <c r="E129" s="18" t="s">
        <v>627</v>
      </c>
      <c r="F129" s="18" t="s">
        <v>56</v>
      </c>
      <c r="G129" s="11" t="s">
        <v>209</v>
      </c>
      <c r="H129" s="11" t="s">
        <v>209</v>
      </c>
      <c r="I129" s="11" t="s">
        <v>209</v>
      </c>
      <c r="J129" s="11">
        <v>1</v>
      </c>
      <c r="K129" s="11" t="s">
        <v>23</v>
      </c>
      <c r="L129" s="11" t="s">
        <v>209</v>
      </c>
      <c r="M129" s="11" t="s">
        <v>56</v>
      </c>
      <c r="N129" s="11" t="s">
        <v>209</v>
      </c>
      <c r="O129" s="11" t="s">
        <v>628</v>
      </c>
      <c r="P129" s="11" t="s">
        <v>629</v>
      </c>
      <c r="Q129" s="22"/>
    </row>
    <row r="130" s="5" customFormat="1" spans="1:17">
      <c r="A130" s="5">
        <v>129</v>
      </c>
      <c r="B130" s="11" t="s">
        <v>209</v>
      </c>
      <c r="C130" s="17" t="s">
        <v>614</v>
      </c>
      <c r="D130" s="11" t="s">
        <v>209</v>
      </c>
      <c r="E130" s="18" t="s">
        <v>630</v>
      </c>
      <c r="F130" s="18" t="s">
        <v>56</v>
      </c>
      <c r="G130" s="11" t="s">
        <v>209</v>
      </c>
      <c r="H130" s="11" t="s">
        <v>209</v>
      </c>
      <c r="I130" s="11" t="s">
        <v>209</v>
      </c>
      <c r="J130" s="11">
        <v>1</v>
      </c>
      <c r="K130" s="11" t="s">
        <v>23</v>
      </c>
      <c r="L130" s="11" t="s">
        <v>209</v>
      </c>
      <c r="M130" s="11" t="s">
        <v>56</v>
      </c>
      <c r="N130" s="11" t="s">
        <v>209</v>
      </c>
      <c r="O130" s="11" t="s">
        <v>625</v>
      </c>
      <c r="P130" s="11" t="s">
        <v>626</v>
      </c>
      <c r="Q130" s="22"/>
    </row>
    <row r="131" s="5" customFormat="1" spans="1:17">
      <c r="A131" s="5">
        <v>130</v>
      </c>
      <c r="B131" s="11" t="s">
        <v>209</v>
      </c>
      <c r="C131" s="17" t="s">
        <v>614</v>
      </c>
      <c r="D131" s="11" t="s">
        <v>209</v>
      </c>
      <c r="E131" s="18" t="s">
        <v>631</v>
      </c>
      <c r="F131" s="18" t="s">
        <v>56</v>
      </c>
      <c r="G131" s="11" t="s">
        <v>209</v>
      </c>
      <c r="H131" s="11" t="s">
        <v>209</v>
      </c>
      <c r="I131" s="11" t="s">
        <v>209</v>
      </c>
      <c r="J131" s="11">
        <v>1</v>
      </c>
      <c r="K131" s="11" t="s">
        <v>23</v>
      </c>
      <c r="L131" s="11" t="s">
        <v>209</v>
      </c>
      <c r="M131" s="11" t="s">
        <v>56</v>
      </c>
      <c r="N131" s="11" t="s">
        <v>209</v>
      </c>
      <c r="O131" s="11" t="s">
        <v>632</v>
      </c>
      <c r="P131" s="11" t="s">
        <v>633</v>
      </c>
      <c r="Q131" s="22"/>
    </row>
    <row r="132" s="5" customFormat="1" spans="1:17">
      <c r="A132" s="5">
        <v>131</v>
      </c>
      <c r="B132" s="11" t="s">
        <v>209</v>
      </c>
      <c r="C132" s="17" t="s">
        <v>614</v>
      </c>
      <c r="D132" s="11" t="s">
        <v>209</v>
      </c>
      <c r="E132" s="18" t="s">
        <v>634</v>
      </c>
      <c r="F132" s="18" t="s">
        <v>56</v>
      </c>
      <c r="G132" s="11" t="s">
        <v>209</v>
      </c>
      <c r="H132" s="11" t="s">
        <v>209</v>
      </c>
      <c r="I132" s="11" t="s">
        <v>209</v>
      </c>
      <c r="J132" s="11">
        <v>1</v>
      </c>
      <c r="K132" s="11" t="s">
        <v>23</v>
      </c>
      <c r="L132" s="11" t="s">
        <v>209</v>
      </c>
      <c r="M132" s="11" t="s">
        <v>56</v>
      </c>
      <c r="N132" s="11" t="s">
        <v>209</v>
      </c>
      <c r="O132" s="11" t="s">
        <v>635</v>
      </c>
      <c r="P132" s="11" t="s">
        <v>636</v>
      </c>
      <c r="Q132" s="22"/>
    </row>
    <row r="133" s="5" customFormat="1" spans="1:17">
      <c r="A133" s="5">
        <v>132</v>
      </c>
      <c r="B133" s="11" t="s">
        <v>209</v>
      </c>
      <c r="C133" s="17" t="s">
        <v>614</v>
      </c>
      <c r="D133" s="11" t="s">
        <v>209</v>
      </c>
      <c r="E133" s="18" t="s">
        <v>637</v>
      </c>
      <c r="F133" s="18" t="s">
        <v>56</v>
      </c>
      <c r="G133" s="11" t="s">
        <v>209</v>
      </c>
      <c r="H133" s="11" t="s">
        <v>209</v>
      </c>
      <c r="I133" s="11" t="s">
        <v>209</v>
      </c>
      <c r="J133" s="11">
        <v>1</v>
      </c>
      <c r="K133" s="11" t="s">
        <v>23</v>
      </c>
      <c r="L133" s="11" t="s">
        <v>209</v>
      </c>
      <c r="M133" s="11" t="s">
        <v>56</v>
      </c>
      <c r="N133" s="11" t="s">
        <v>209</v>
      </c>
      <c r="O133" s="11" t="s">
        <v>638</v>
      </c>
      <c r="P133" s="11" t="s">
        <v>639</v>
      </c>
      <c r="Q133" s="22"/>
    </row>
    <row r="134" s="5" customFormat="1" spans="1:17">
      <c r="A134" s="5">
        <v>133</v>
      </c>
      <c r="B134" s="11" t="s">
        <v>209</v>
      </c>
      <c r="C134" s="17" t="s">
        <v>614</v>
      </c>
      <c r="D134" s="11" t="s">
        <v>209</v>
      </c>
      <c r="E134" s="18" t="s">
        <v>640</v>
      </c>
      <c r="F134" s="18" t="s">
        <v>56</v>
      </c>
      <c r="G134" s="11" t="s">
        <v>209</v>
      </c>
      <c r="H134" s="11" t="s">
        <v>209</v>
      </c>
      <c r="I134" s="11" t="s">
        <v>209</v>
      </c>
      <c r="J134" s="11">
        <v>1</v>
      </c>
      <c r="K134" s="11" t="s">
        <v>23</v>
      </c>
      <c r="L134" s="11" t="s">
        <v>209</v>
      </c>
      <c r="M134" s="11" t="s">
        <v>56</v>
      </c>
      <c r="N134" s="11" t="s">
        <v>209</v>
      </c>
      <c r="O134" s="11" t="s">
        <v>641</v>
      </c>
      <c r="P134" s="11" t="s">
        <v>642</v>
      </c>
      <c r="Q134" s="22"/>
    </row>
    <row r="135" s="5" customFormat="1" spans="1:17">
      <c r="A135" s="5">
        <v>134</v>
      </c>
      <c r="B135" s="11" t="s">
        <v>209</v>
      </c>
      <c r="C135" s="17" t="s">
        <v>614</v>
      </c>
      <c r="D135" s="11" t="s">
        <v>209</v>
      </c>
      <c r="E135" s="18" t="s">
        <v>643</v>
      </c>
      <c r="F135" s="18" t="s">
        <v>56</v>
      </c>
      <c r="G135" s="11" t="s">
        <v>209</v>
      </c>
      <c r="H135" s="11" t="s">
        <v>209</v>
      </c>
      <c r="I135" s="11" t="s">
        <v>209</v>
      </c>
      <c r="J135" s="11">
        <v>1</v>
      </c>
      <c r="K135" s="11" t="s">
        <v>23</v>
      </c>
      <c r="L135" s="11" t="s">
        <v>209</v>
      </c>
      <c r="M135" s="11" t="s">
        <v>56</v>
      </c>
      <c r="N135" s="11" t="s">
        <v>209</v>
      </c>
      <c r="O135" s="11" t="s">
        <v>644</v>
      </c>
      <c r="P135" s="11" t="s">
        <v>645</v>
      </c>
      <c r="Q135" s="22"/>
    </row>
    <row r="136" s="5" customFormat="1" spans="1:17">
      <c r="A136" s="5">
        <v>135</v>
      </c>
      <c r="B136" s="11" t="s">
        <v>209</v>
      </c>
      <c r="C136" s="17" t="s">
        <v>614</v>
      </c>
      <c r="D136" s="11" t="s">
        <v>209</v>
      </c>
      <c r="E136" s="18" t="s">
        <v>646</v>
      </c>
      <c r="F136" s="18" t="s">
        <v>56</v>
      </c>
      <c r="G136" s="11" t="s">
        <v>209</v>
      </c>
      <c r="H136" s="11" t="s">
        <v>209</v>
      </c>
      <c r="I136" s="11" t="s">
        <v>209</v>
      </c>
      <c r="J136" s="11">
        <v>1</v>
      </c>
      <c r="K136" s="11" t="s">
        <v>23</v>
      </c>
      <c r="L136" s="11" t="s">
        <v>209</v>
      </c>
      <c r="M136" s="11" t="s">
        <v>56</v>
      </c>
      <c r="N136" s="11" t="s">
        <v>209</v>
      </c>
      <c r="O136" s="11" t="s">
        <v>647</v>
      </c>
      <c r="P136" s="11" t="s">
        <v>648</v>
      </c>
      <c r="Q136" s="22"/>
    </row>
    <row r="137" s="5" customFormat="1" spans="1:17">
      <c r="A137" s="5">
        <v>136</v>
      </c>
      <c r="B137" s="11" t="s">
        <v>209</v>
      </c>
      <c r="C137" s="17" t="s">
        <v>614</v>
      </c>
      <c r="D137" s="11" t="s">
        <v>209</v>
      </c>
      <c r="E137" s="18" t="s">
        <v>649</v>
      </c>
      <c r="F137" s="18" t="s">
        <v>56</v>
      </c>
      <c r="G137" s="11" t="s">
        <v>209</v>
      </c>
      <c r="H137" s="11" t="s">
        <v>209</v>
      </c>
      <c r="I137" s="11" t="s">
        <v>209</v>
      </c>
      <c r="J137" s="11">
        <v>1</v>
      </c>
      <c r="K137" s="11" t="s">
        <v>23</v>
      </c>
      <c r="L137" s="11" t="s">
        <v>209</v>
      </c>
      <c r="M137" s="11" t="s">
        <v>56</v>
      </c>
      <c r="N137" s="11" t="s">
        <v>209</v>
      </c>
      <c r="O137" s="11" t="s">
        <v>650</v>
      </c>
      <c r="P137" s="11" t="s">
        <v>651</v>
      </c>
      <c r="Q137" s="22"/>
    </row>
    <row r="138" s="5" customFormat="1" spans="1:16">
      <c r="A138" s="5">
        <v>137</v>
      </c>
      <c r="B138" s="11" t="s">
        <v>209</v>
      </c>
      <c r="C138" s="17" t="s">
        <v>614</v>
      </c>
      <c r="D138" s="11" t="s">
        <v>209</v>
      </c>
      <c r="E138" s="11" t="s">
        <v>652</v>
      </c>
      <c r="F138" s="11" t="s">
        <v>43</v>
      </c>
      <c r="G138" s="11" t="s">
        <v>209</v>
      </c>
      <c r="H138" s="11" t="s">
        <v>209</v>
      </c>
      <c r="I138" s="11" t="s">
        <v>209</v>
      </c>
      <c r="J138" s="11">
        <v>3</v>
      </c>
      <c r="K138" s="11" t="s">
        <v>45</v>
      </c>
      <c r="L138" s="11" t="s">
        <v>209</v>
      </c>
      <c r="M138" s="11" t="s">
        <v>653</v>
      </c>
      <c r="N138" s="11" t="s">
        <v>209</v>
      </c>
      <c r="O138" s="11" t="s">
        <v>654</v>
      </c>
      <c r="P138" s="11" t="s">
        <v>655</v>
      </c>
    </row>
    <row r="139" s="5" customFormat="1" spans="1:16">
      <c r="A139" s="5">
        <v>138</v>
      </c>
      <c r="B139" s="11" t="s">
        <v>209</v>
      </c>
      <c r="C139" s="17" t="s">
        <v>614</v>
      </c>
      <c r="D139" s="11" t="s">
        <v>209</v>
      </c>
      <c r="E139" s="11" t="s">
        <v>656</v>
      </c>
      <c r="F139" s="11" t="s">
        <v>62</v>
      </c>
      <c r="G139" s="11" t="s">
        <v>209</v>
      </c>
      <c r="H139" s="11" t="s">
        <v>209</v>
      </c>
      <c r="I139" s="11" t="s">
        <v>209</v>
      </c>
      <c r="J139" s="11">
        <v>1</v>
      </c>
      <c r="K139" s="11" t="s">
        <v>26</v>
      </c>
      <c r="L139" s="11" t="s">
        <v>209</v>
      </c>
      <c r="M139" s="11" t="s">
        <v>62</v>
      </c>
      <c r="N139" s="11" t="s">
        <v>209</v>
      </c>
      <c r="O139" s="11" t="s">
        <v>657</v>
      </c>
      <c r="P139" s="11" t="s">
        <v>658</v>
      </c>
    </row>
    <row r="140" s="5" customFormat="1" spans="1:16">
      <c r="A140" s="5">
        <v>139</v>
      </c>
      <c r="B140" s="11" t="s">
        <v>209</v>
      </c>
      <c r="C140" s="17" t="s">
        <v>614</v>
      </c>
      <c r="D140" s="11" t="s">
        <v>209</v>
      </c>
      <c r="E140" s="11" t="s">
        <v>659</v>
      </c>
      <c r="F140" s="11" t="s">
        <v>58</v>
      </c>
      <c r="G140" s="11" t="s">
        <v>209</v>
      </c>
      <c r="H140" s="11" t="s">
        <v>209</v>
      </c>
      <c r="I140" s="11" t="s">
        <v>209</v>
      </c>
      <c r="J140" s="11">
        <v>1</v>
      </c>
      <c r="K140" s="11" t="s">
        <v>26</v>
      </c>
      <c r="L140" s="11" t="s">
        <v>209</v>
      </c>
      <c r="M140" s="11" t="s">
        <v>58</v>
      </c>
      <c r="N140" s="11" t="s">
        <v>209</v>
      </c>
      <c r="O140" s="11" t="s">
        <v>657</v>
      </c>
      <c r="P140" s="11" t="s">
        <v>658</v>
      </c>
    </row>
    <row r="141" s="5" customFormat="1" spans="1:16">
      <c r="A141" s="5">
        <v>140</v>
      </c>
      <c r="B141" s="11" t="s">
        <v>209</v>
      </c>
      <c r="C141" s="17" t="s">
        <v>614</v>
      </c>
      <c r="D141" s="11" t="s">
        <v>209</v>
      </c>
      <c r="E141" s="11" t="s">
        <v>660</v>
      </c>
      <c r="F141" s="11" t="s">
        <v>43</v>
      </c>
      <c r="G141" s="11" t="s">
        <v>209</v>
      </c>
      <c r="H141" s="11" t="s">
        <v>209</v>
      </c>
      <c r="I141" s="11" t="s">
        <v>209</v>
      </c>
      <c r="J141" s="11">
        <v>4</v>
      </c>
      <c r="K141" s="11" t="s">
        <v>45</v>
      </c>
      <c r="L141" s="11" t="s">
        <v>209</v>
      </c>
      <c r="M141" s="11" t="s">
        <v>653</v>
      </c>
      <c r="N141" s="11" t="s">
        <v>209</v>
      </c>
      <c r="O141" s="11" t="s">
        <v>661</v>
      </c>
      <c r="P141" s="11" t="s">
        <v>662</v>
      </c>
    </row>
    <row r="142" s="5" customFormat="1" spans="1:16">
      <c r="A142" s="5">
        <v>141</v>
      </c>
      <c r="B142" s="11" t="s">
        <v>209</v>
      </c>
      <c r="C142" s="17" t="s">
        <v>614</v>
      </c>
      <c r="D142" s="11" t="s">
        <v>209</v>
      </c>
      <c r="E142" s="11" t="s">
        <v>663</v>
      </c>
      <c r="F142" s="11" t="s">
        <v>58</v>
      </c>
      <c r="G142" s="11" t="s">
        <v>209</v>
      </c>
      <c r="H142" s="11" t="s">
        <v>209</v>
      </c>
      <c r="I142" s="11" t="s">
        <v>209</v>
      </c>
      <c r="J142" s="11">
        <v>1</v>
      </c>
      <c r="K142" s="11" t="s">
        <v>26</v>
      </c>
      <c r="L142" s="11" t="s">
        <v>209</v>
      </c>
      <c r="M142" s="11" t="s">
        <v>58</v>
      </c>
      <c r="N142" s="11" t="s">
        <v>209</v>
      </c>
      <c r="O142" s="11" t="s">
        <v>661</v>
      </c>
      <c r="P142" s="11" t="s">
        <v>662</v>
      </c>
    </row>
    <row r="143" s="5" customFormat="1" spans="1:16">
      <c r="A143" s="5">
        <v>142</v>
      </c>
      <c r="B143" s="11" t="s">
        <v>209</v>
      </c>
      <c r="C143" s="17" t="s">
        <v>614</v>
      </c>
      <c r="D143" s="11" t="s">
        <v>209</v>
      </c>
      <c r="E143" s="11" t="s">
        <v>664</v>
      </c>
      <c r="F143" s="11" t="s">
        <v>63</v>
      </c>
      <c r="G143" s="11" t="s">
        <v>209</v>
      </c>
      <c r="H143" s="11" t="s">
        <v>209</v>
      </c>
      <c r="I143" s="11" t="s">
        <v>209</v>
      </c>
      <c r="J143" s="11">
        <v>1</v>
      </c>
      <c r="K143" s="11" t="s">
        <v>26</v>
      </c>
      <c r="L143" s="11" t="s">
        <v>209</v>
      </c>
      <c r="M143" s="11" t="s">
        <v>63</v>
      </c>
      <c r="N143" s="11" t="s">
        <v>209</v>
      </c>
      <c r="O143" s="11" t="s">
        <v>661</v>
      </c>
      <c r="P143" s="11" t="s">
        <v>662</v>
      </c>
    </row>
    <row r="144" s="5" customFormat="1" spans="1:16">
      <c r="A144" s="5">
        <v>143</v>
      </c>
      <c r="B144" s="11" t="s">
        <v>209</v>
      </c>
      <c r="C144" s="17" t="s">
        <v>614</v>
      </c>
      <c r="D144" s="11" t="s">
        <v>209</v>
      </c>
      <c r="E144" s="11" t="s">
        <v>665</v>
      </c>
      <c r="F144" s="11" t="s">
        <v>61</v>
      </c>
      <c r="G144" s="11" t="s">
        <v>209</v>
      </c>
      <c r="H144" s="11" t="s">
        <v>209</v>
      </c>
      <c r="I144" s="11" t="s">
        <v>209</v>
      </c>
      <c r="J144" s="11">
        <v>1</v>
      </c>
      <c r="K144" s="11" t="s">
        <v>26</v>
      </c>
      <c r="L144" s="11" t="s">
        <v>209</v>
      </c>
      <c r="M144" s="11" t="s">
        <v>61</v>
      </c>
      <c r="N144" s="11" t="s">
        <v>209</v>
      </c>
      <c r="O144" s="11" t="s">
        <v>661</v>
      </c>
      <c r="P144" s="11" t="s">
        <v>662</v>
      </c>
    </row>
    <row r="145" s="5" customFormat="1" spans="1:16">
      <c r="A145" s="5">
        <v>144</v>
      </c>
      <c r="B145" s="11" t="s">
        <v>209</v>
      </c>
      <c r="C145" s="17" t="s">
        <v>614</v>
      </c>
      <c r="D145" s="11" t="s">
        <v>209</v>
      </c>
      <c r="E145" s="11" t="s">
        <v>666</v>
      </c>
      <c r="F145" s="11" t="s">
        <v>53</v>
      </c>
      <c r="G145" s="11" t="s">
        <v>209</v>
      </c>
      <c r="H145" s="11" t="s">
        <v>209</v>
      </c>
      <c r="I145" s="11" t="s">
        <v>209</v>
      </c>
      <c r="J145" s="11">
        <v>1</v>
      </c>
      <c r="K145" s="11" t="s">
        <v>26</v>
      </c>
      <c r="L145" s="11" t="s">
        <v>209</v>
      </c>
      <c r="M145" s="11" t="s">
        <v>53</v>
      </c>
      <c r="N145" s="11" t="s">
        <v>209</v>
      </c>
      <c r="O145" s="11" t="s">
        <v>661</v>
      </c>
      <c r="P145" s="11" t="s">
        <v>662</v>
      </c>
    </row>
    <row r="146" s="5" customFormat="1" spans="1:16">
      <c r="A146" s="5">
        <v>145</v>
      </c>
      <c r="B146" s="11" t="s">
        <v>209</v>
      </c>
      <c r="C146" s="17" t="s">
        <v>614</v>
      </c>
      <c r="D146" s="11" t="s">
        <v>209</v>
      </c>
      <c r="E146" s="11" t="s">
        <v>667</v>
      </c>
      <c r="F146" s="11" t="s">
        <v>43</v>
      </c>
      <c r="G146" s="11" t="s">
        <v>209</v>
      </c>
      <c r="H146" s="11" t="s">
        <v>209</v>
      </c>
      <c r="I146" s="11" t="s">
        <v>209</v>
      </c>
      <c r="J146" s="11">
        <v>5</v>
      </c>
      <c r="K146" s="11" t="s">
        <v>45</v>
      </c>
      <c r="L146" s="11" t="s">
        <v>209</v>
      </c>
      <c r="M146" s="11" t="s">
        <v>653</v>
      </c>
      <c r="N146" s="11" t="s">
        <v>209</v>
      </c>
      <c r="O146" s="11" t="s">
        <v>668</v>
      </c>
      <c r="P146" s="11" t="s">
        <v>669</v>
      </c>
    </row>
    <row r="147" s="5" customFormat="1" spans="1:16">
      <c r="A147" s="5">
        <v>146</v>
      </c>
      <c r="B147" s="11" t="s">
        <v>209</v>
      </c>
      <c r="C147" s="17" t="s">
        <v>614</v>
      </c>
      <c r="D147" s="11" t="s">
        <v>209</v>
      </c>
      <c r="E147" s="11" t="s">
        <v>670</v>
      </c>
      <c r="F147" s="11" t="s">
        <v>63</v>
      </c>
      <c r="G147" s="11" t="s">
        <v>209</v>
      </c>
      <c r="H147" s="11" t="s">
        <v>209</v>
      </c>
      <c r="I147" s="11" t="s">
        <v>209</v>
      </c>
      <c r="J147" s="11">
        <v>1</v>
      </c>
      <c r="K147" s="11" t="s">
        <v>26</v>
      </c>
      <c r="L147" s="11" t="s">
        <v>209</v>
      </c>
      <c r="M147" s="11" t="s">
        <v>63</v>
      </c>
      <c r="N147" s="11" t="s">
        <v>209</v>
      </c>
      <c r="O147" s="11" t="s">
        <v>668</v>
      </c>
      <c r="P147" s="11" t="s">
        <v>669</v>
      </c>
    </row>
    <row r="148" s="5" customFormat="1" spans="1:16">
      <c r="A148" s="5">
        <v>147</v>
      </c>
      <c r="B148" s="11" t="s">
        <v>209</v>
      </c>
      <c r="C148" s="17" t="s">
        <v>614</v>
      </c>
      <c r="D148" s="11" t="s">
        <v>209</v>
      </c>
      <c r="E148" s="11" t="s">
        <v>671</v>
      </c>
      <c r="F148" s="11" t="s">
        <v>43</v>
      </c>
      <c r="G148" s="11" t="s">
        <v>209</v>
      </c>
      <c r="H148" s="11" t="s">
        <v>209</v>
      </c>
      <c r="I148" s="11" t="s">
        <v>209</v>
      </c>
      <c r="J148" s="11">
        <v>3</v>
      </c>
      <c r="K148" s="11" t="s">
        <v>45</v>
      </c>
      <c r="L148" s="11" t="s">
        <v>209</v>
      </c>
      <c r="M148" s="11" t="s">
        <v>653</v>
      </c>
      <c r="N148" s="11" t="s">
        <v>209</v>
      </c>
      <c r="O148" s="11" t="s">
        <v>672</v>
      </c>
      <c r="P148" s="11" t="s">
        <v>673</v>
      </c>
    </row>
    <row r="149" s="5" customFormat="1" spans="1:16">
      <c r="A149" s="5">
        <v>148</v>
      </c>
      <c r="B149" s="11" t="s">
        <v>209</v>
      </c>
      <c r="C149" s="17" t="s">
        <v>614</v>
      </c>
      <c r="D149" s="11" t="s">
        <v>209</v>
      </c>
      <c r="E149" s="11" t="s">
        <v>674</v>
      </c>
      <c r="F149" s="11" t="s">
        <v>43</v>
      </c>
      <c r="G149" s="11" t="s">
        <v>209</v>
      </c>
      <c r="H149" s="11" t="s">
        <v>209</v>
      </c>
      <c r="I149" s="11" t="s">
        <v>209</v>
      </c>
      <c r="J149" s="11">
        <v>4</v>
      </c>
      <c r="K149" s="11" t="s">
        <v>45</v>
      </c>
      <c r="L149" s="11" t="s">
        <v>209</v>
      </c>
      <c r="M149" s="11" t="s">
        <v>653</v>
      </c>
      <c r="N149" s="11" t="s">
        <v>209</v>
      </c>
      <c r="O149" s="11" t="s">
        <v>675</v>
      </c>
      <c r="P149" s="11" t="s">
        <v>676</v>
      </c>
    </row>
    <row r="150" s="5" customFormat="1" spans="1:16">
      <c r="A150" s="5">
        <v>149</v>
      </c>
      <c r="B150" s="11" t="s">
        <v>209</v>
      </c>
      <c r="C150" s="17" t="s">
        <v>614</v>
      </c>
      <c r="D150" s="11" t="s">
        <v>209</v>
      </c>
      <c r="E150" s="11" t="s">
        <v>677</v>
      </c>
      <c r="F150" s="11" t="s">
        <v>29</v>
      </c>
      <c r="G150" s="11" t="s">
        <v>209</v>
      </c>
      <c r="H150" s="11" t="s">
        <v>209</v>
      </c>
      <c r="I150" s="11" t="s">
        <v>209</v>
      </c>
      <c r="J150" s="11">
        <v>1</v>
      </c>
      <c r="K150" s="11" t="s">
        <v>23</v>
      </c>
      <c r="L150" s="11" t="s">
        <v>209</v>
      </c>
      <c r="M150" s="11" t="s">
        <v>103</v>
      </c>
      <c r="N150" s="11" t="s">
        <v>209</v>
      </c>
      <c r="O150" s="11" t="s">
        <v>678</v>
      </c>
      <c r="P150" s="11" t="s">
        <v>679</v>
      </c>
    </row>
    <row r="151" s="5" customFormat="1" spans="1:16">
      <c r="A151" s="5">
        <v>150</v>
      </c>
      <c r="B151" s="11" t="s">
        <v>209</v>
      </c>
      <c r="C151" s="17" t="s">
        <v>614</v>
      </c>
      <c r="D151" s="11" t="s">
        <v>209</v>
      </c>
      <c r="E151" s="11" t="s">
        <v>680</v>
      </c>
      <c r="F151" s="11" t="s">
        <v>27</v>
      </c>
      <c r="G151" s="11" t="s">
        <v>209</v>
      </c>
      <c r="H151" s="11" t="s">
        <v>209</v>
      </c>
      <c r="I151" s="11" t="s">
        <v>209</v>
      </c>
      <c r="J151" s="11">
        <v>1</v>
      </c>
      <c r="K151" s="11" t="s">
        <v>23</v>
      </c>
      <c r="L151" s="11" t="s">
        <v>209</v>
      </c>
      <c r="M151" s="11" t="s">
        <v>103</v>
      </c>
      <c r="N151" s="11" t="s">
        <v>209</v>
      </c>
      <c r="O151" s="11" t="s">
        <v>681</v>
      </c>
      <c r="P151" s="11" t="s">
        <v>682</v>
      </c>
    </row>
    <row r="152" s="5" customFormat="1" spans="1:16">
      <c r="A152" s="5">
        <v>151</v>
      </c>
      <c r="B152" s="11" t="s">
        <v>209</v>
      </c>
      <c r="C152" s="17" t="s">
        <v>614</v>
      </c>
      <c r="D152" s="11" t="s">
        <v>209</v>
      </c>
      <c r="E152" s="11" t="s">
        <v>683</v>
      </c>
      <c r="F152" s="11" t="s">
        <v>27</v>
      </c>
      <c r="G152" s="11" t="s">
        <v>209</v>
      </c>
      <c r="H152" s="11" t="s">
        <v>209</v>
      </c>
      <c r="I152" s="11" t="s">
        <v>209</v>
      </c>
      <c r="J152" s="11">
        <v>1</v>
      </c>
      <c r="K152" s="11" t="s">
        <v>23</v>
      </c>
      <c r="L152" s="11" t="s">
        <v>209</v>
      </c>
      <c r="M152" s="11" t="s">
        <v>103</v>
      </c>
      <c r="N152" s="11" t="s">
        <v>209</v>
      </c>
      <c r="O152" s="11" t="s">
        <v>684</v>
      </c>
      <c r="P152" s="11" t="s">
        <v>685</v>
      </c>
    </row>
    <row r="153" s="5" customFormat="1" spans="1:16">
      <c r="A153" s="5">
        <v>152</v>
      </c>
      <c r="B153" s="11" t="s">
        <v>209</v>
      </c>
      <c r="C153" s="17" t="s">
        <v>614</v>
      </c>
      <c r="D153" s="11" t="s">
        <v>209</v>
      </c>
      <c r="E153" s="11" t="s">
        <v>686</v>
      </c>
      <c r="F153" s="11" t="s">
        <v>27</v>
      </c>
      <c r="G153" s="11" t="s">
        <v>209</v>
      </c>
      <c r="H153" s="11" t="s">
        <v>209</v>
      </c>
      <c r="I153" s="11" t="s">
        <v>209</v>
      </c>
      <c r="J153" s="11">
        <v>1</v>
      </c>
      <c r="K153" s="11" t="s">
        <v>23</v>
      </c>
      <c r="L153" s="11" t="s">
        <v>209</v>
      </c>
      <c r="M153" s="11" t="s">
        <v>103</v>
      </c>
      <c r="N153" s="11" t="s">
        <v>209</v>
      </c>
      <c r="O153" s="11" t="s">
        <v>687</v>
      </c>
      <c r="P153" s="11" t="s">
        <v>688</v>
      </c>
    </row>
    <row r="154" s="5" customFormat="1" spans="1:16">
      <c r="A154" s="5">
        <v>153</v>
      </c>
      <c r="B154" s="11" t="s">
        <v>209</v>
      </c>
      <c r="C154" s="17" t="s">
        <v>614</v>
      </c>
      <c r="D154" s="11" t="s">
        <v>209</v>
      </c>
      <c r="E154" s="11" t="s">
        <v>689</v>
      </c>
      <c r="F154" s="11" t="s">
        <v>27</v>
      </c>
      <c r="G154" s="11" t="s">
        <v>209</v>
      </c>
      <c r="H154" s="11" t="s">
        <v>209</v>
      </c>
      <c r="I154" s="11" t="s">
        <v>209</v>
      </c>
      <c r="J154" s="11">
        <v>1</v>
      </c>
      <c r="K154" s="11" t="s">
        <v>23</v>
      </c>
      <c r="L154" s="11" t="s">
        <v>209</v>
      </c>
      <c r="M154" s="11" t="s">
        <v>103</v>
      </c>
      <c r="N154" s="11" t="s">
        <v>209</v>
      </c>
      <c r="O154" s="11" t="s">
        <v>690</v>
      </c>
      <c r="P154" s="11" t="s">
        <v>691</v>
      </c>
    </row>
    <row r="155" s="5" customFormat="1" spans="1:16">
      <c r="A155" s="5">
        <v>154</v>
      </c>
      <c r="B155" s="11" t="s">
        <v>209</v>
      </c>
      <c r="C155" s="17" t="s">
        <v>614</v>
      </c>
      <c r="D155" s="11" t="s">
        <v>209</v>
      </c>
      <c r="E155" s="11" t="s">
        <v>692</v>
      </c>
      <c r="F155" s="11" t="s">
        <v>58</v>
      </c>
      <c r="G155" s="11" t="s">
        <v>209</v>
      </c>
      <c r="H155" s="11" t="s">
        <v>209</v>
      </c>
      <c r="I155" s="11" t="s">
        <v>209</v>
      </c>
      <c r="J155" s="11">
        <v>1</v>
      </c>
      <c r="K155" s="11" t="s">
        <v>26</v>
      </c>
      <c r="L155" s="11" t="s">
        <v>209</v>
      </c>
      <c r="M155" s="11" t="s">
        <v>58</v>
      </c>
      <c r="N155" s="11" t="s">
        <v>209</v>
      </c>
      <c r="O155" s="11" t="s">
        <v>693</v>
      </c>
      <c r="P155" s="11" t="s">
        <v>694</v>
      </c>
    </row>
    <row r="156" s="5" customFormat="1" spans="1:16">
      <c r="A156" s="5">
        <v>155</v>
      </c>
      <c r="B156" s="11" t="s">
        <v>209</v>
      </c>
      <c r="C156" s="17" t="s">
        <v>614</v>
      </c>
      <c r="D156" s="11" t="s">
        <v>209</v>
      </c>
      <c r="E156" s="11" t="s">
        <v>695</v>
      </c>
      <c r="F156" s="11" t="s">
        <v>58</v>
      </c>
      <c r="G156" s="11" t="s">
        <v>209</v>
      </c>
      <c r="H156" s="11" t="s">
        <v>209</v>
      </c>
      <c r="I156" s="11" t="s">
        <v>209</v>
      </c>
      <c r="J156" s="11">
        <v>1</v>
      </c>
      <c r="K156" s="11" t="s">
        <v>26</v>
      </c>
      <c r="L156" s="11" t="s">
        <v>209</v>
      </c>
      <c r="M156" s="11" t="s">
        <v>58</v>
      </c>
      <c r="N156" s="11" t="s">
        <v>209</v>
      </c>
      <c r="O156" s="11" t="s">
        <v>696</v>
      </c>
      <c r="P156" s="11" t="s">
        <v>697</v>
      </c>
    </row>
    <row r="157" s="5" customFormat="1" spans="1:16">
      <c r="A157" s="5">
        <v>156</v>
      </c>
      <c r="B157" s="11" t="s">
        <v>209</v>
      </c>
      <c r="C157" s="17" t="s">
        <v>614</v>
      </c>
      <c r="D157" s="11" t="s">
        <v>209</v>
      </c>
      <c r="E157" s="11" t="s">
        <v>698</v>
      </c>
      <c r="F157" s="11" t="s">
        <v>62</v>
      </c>
      <c r="G157" s="11" t="s">
        <v>209</v>
      </c>
      <c r="H157" s="11" t="s">
        <v>209</v>
      </c>
      <c r="I157" s="11" t="s">
        <v>209</v>
      </c>
      <c r="J157" s="11">
        <v>1</v>
      </c>
      <c r="K157" s="11" t="s">
        <v>26</v>
      </c>
      <c r="L157" s="11" t="s">
        <v>209</v>
      </c>
      <c r="M157" s="11" t="s">
        <v>62</v>
      </c>
      <c r="N157" s="11" t="s">
        <v>209</v>
      </c>
      <c r="O157" s="11" t="s">
        <v>699</v>
      </c>
      <c r="P157" s="11" t="s">
        <v>700</v>
      </c>
    </row>
    <row r="158" s="5" customFormat="1" spans="1:16">
      <c r="A158" s="5">
        <v>157</v>
      </c>
      <c r="B158" s="11" t="s">
        <v>209</v>
      </c>
      <c r="C158" s="17" t="s">
        <v>614</v>
      </c>
      <c r="D158" s="11" t="s">
        <v>209</v>
      </c>
      <c r="E158" s="11" t="s">
        <v>701</v>
      </c>
      <c r="F158" s="11" t="s">
        <v>59</v>
      </c>
      <c r="G158" s="11" t="s">
        <v>209</v>
      </c>
      <c r="H158" s="11" t="s">
        <v>209</v>
      </c>
      <c r="I158" s="11" t="s">
        <v>209</v>
      </c>
      <c r="J158" s="11">
        <v>1</v>
      </c>
      <c r="K158" s="11" t="s">
        <v>26</v>
      </c>
      <c r="L158" s="11" t="s">
        <v>209</v>
      </c>
      <c r="M158" s="11" t="s">
        <v>59</v>
      </c>
      <c r="N158" s="11" t="s">
        <v>209</v>
      </c>
      <c r="O158" s="11" t="s">
        <v>702</v>
      </c>
      <c r="P158" s="11" t="s">
        <v>703</v>
      </c>
    </row>
    <row r="159" s="5" customFormat="1" spans="1:16">
      <c r="A159" s="5">
        <v>158</v>
      </c>
      <c r="B159" s="11" t="s">
        <v>209</v>
      </c>
      <c r="C159" s="17" t="s">
        <v>614</v>
      </c>
      <c r="D159" s="11" t="s">
        <v>209</v>
      </c>
      <c r="E159" s="11" t="s">
        <v>704</v>
      </c>
      <c r="F159" s="11" t="s">
        <v>59</v>
      </c>
      <c r="G159" s="11" t="s">
        <v>209</v>
      </c>
      <c r="H159" s="11" t="s">
        <v>209</v>
      </c>
      <c r="I159" s="11" t="s">
        <v>209</v>
      </c>
      <c r="J159" s="11">
        <v>1</v>
      </c>
      <c r="K159" s="11" t="s">
        <v>26</v>
      </c>
      <c r="L159" s="11" t="s">
        <v>209</v>
      </c>
      <c r="M159" s="11" t="s">
        <v>59</v>
      </c>
      <c r="N159" s="11" t="s">
        <v>209</v>
      </c>
      <c r="O159" s="11" t="s">
        <v>705</v>
      </c>
      <c r="P159" s="11" t="s">
        <v>706</v>
      </c>
    </row>
    <row r="160" s="5" customFormat="1" spans="1:16">
      <c r="A160" s="5">
        <v>159</v>
      </c>
      <c r="B160" s="11" t="s">
        <v>209</v>
      </c>
      <c r="C160" s="17" t="s">
        <v>614</v>
      </c>
      <c r="D160" s="11" t="s">
        <v>209</v>
      </c>
      <c r="E160" s="11" t="s">
        <v>707</v>
      </c>
      <c r="F160" s="11" t="s">
        <v>42</v>
      </c>
      <c r="G160" s="11" t="s">
        <v>209</v>
      </c>
      <c r="H160" s="11" t="s">
        <v>209</v>
      </c>
      <c r="I160" s="11" t="s">
        <v>209</v>
      </c>
      <c r="J160" s="11">
        <v>1</v>
      </c>
      <c r="K160" s="11" t="s">
        <v>26</v>
      </c>
      <c r="L160" s="11" t="s">
        <v>209</v>
      </c>
      <c r="M160" s="11" t="s">
        <v>42</v>
      </c>
      <c r="N160" s="11" t="s">
        <v>209</v>
      </c>
      <c r="O160" s="11" t="s">
        <v>708</v>
      </c>
      <c r="P160" s="11" t="s">
        <v>709</v>
      </c>
    </row>
    <row r="161" s="5" customFormat="1" spans="1:16">
      <c r="A161" s="5">
        <v>160</v>
      </c>
      <c r="B161" s="11" t="s">
        <v>209</v>
      </c>
      <c r="C161" s="17" t="s">
        <v>614</v>
      </c>
      <c r="D161" s="11" t="s">
        <v>209</v>
      </c>
      <c r="E161" s="11" t="s">
        <v>710</v>
      </c>
      <c r="F161" s="11" t="s">
        <v>711</v>
      </c>
      <c r="G161" s="11" t="s">
        <v>209</v>
      </c>
      <c r="H161" s="11" t="s">
        <v>209</v>
      </c>
      <c r="I161" s="11" t="s">
        <v>209</v>
      </c>
      <c r="J161" s="11">
        <v>1</v>
      </c>
      <c r="K161" s="11" t="s">
        <v>26</v>
      </c>
      <c r="L161" s="11" t="s">
        <v>209</v>
      </c>
      <c r="M161" s="11" t="s">
        <v>711</v>
      </c>
      <c r="N161" s="11" t="s">
        <v>209</v>
      </c>
      <c r="O161" s="11" t="s">
        <v>712</v>
      </c>
      <c r="P161" s="11" t="s">
        <v>209</v>
      </c>
    </row>
    <row r="162" s="5" customFormat="1" ht="31" customHeight="1" spans="1:16">
      <c r="A162" s="5">
        <v>161</v>
      </c>
      <c r="B162" s="23" t="s">
        <v>209</v>
      </c>
      <c r="C162" s="11" t="s">
        <v>713</v>
      </c>
      <c r="D162" s="11" t="s">
        <v>714</v>
      </c>
      <c r="E162" s="23" t="s">
        <v>715</v>
      </c>
      <c r="F162" s="11" t="s">
        <v>47</v>
      </c>
      <c r="G162" s="11">
        <v>6104.36</v>
      </c>
      <c r="H162" s="11" t="s">
        <v>209</v>
      </c>
      <c r="I162" s="11" t="s">
        <v>209</v>
      </c>
      <c r="J162" s="26">
        <v>68</v>
      </c>
      <c r="K162" s="11" t="s">
        <v>45</v>
      </c>
      <c r="L162" s="11" t="s">
        <v>209</v>
      </c>
      <c r="M162" s="11"/>
      <c r="N162" s="23" t="s">
        <v>716</v>
      </c>
      <c r="O162" s="23" t="s">
        <v>717</v>
      </c>
      <c r="P162" s="23" t="s">
        <v>718</v>
      </c>
    </row>
    <row r="163" s="6" customFormat="1" ht="26" spans="1:16">
      <c r="A163" s="5">
        <v>162</v>
      </c>
      <c r="B163" s="23" t="s">
        <v>719</v>
      </c>
      <c r="C163" s="24" t="s">
        <v>720</v>
      </c>
      <c r="D163" s="11" t="s">
        <v>721</v>
      </c>
      <c r="E163" s="25" t="s">
        <v>722</v>
      </c>
      <c r="F163" s="11" t="s">
        <v>50</v>
      </c>
      <c r="G163" s="11">
        <v>27.3</v>
      </c>
      <c r="H163" s="11" t="s">
        <v>209</v>
      </c>
      <c r="I163" s="11" t="s">
        <v>209</v>
      </c>
      <c r="J163" s="27">
        <v>0.02</v>
      </c>
      <c r="K163" s="24" t="s">
        <v>51</v>
      </c>
      <c r="L163" s="11" t="s">
        <v>209</v>
      </c>
      <c r="M163" s="11" t="s">
        <v>209</v>
      </c>
      <c r="N163" s="23" t="s">
        <v>209</v>
      </c>
      <c r="O163" s="23" t="s">
        <v>209</v>
      </c>
      <c r="P163" s="23" t="s">
        <v>209</v>
      </c>
    </row>
    <row r="164" s="6" customFormat="1" ht="26" spans="1:16">
      <c r="A164" s="5">
        <v>163</v>
      </c>
      <c r="B164" s="23" t="s">
        <v>719</v>
      </c>
      <c r="C164" s="24" t="s">
        <v>723</v>
      </c>
      <c r="D164" s="11" t="s">
        <v>721</v>
      </c>
      <c r="E164" s="23" t="s">
        <v>722</v>
      </c>
      <c r="F164" s="11" t="s">
        <v>50</v>
      </c>
      <c r="G164" s="11">
        <v>25.67</v>
      </c>
      <c r="H164" s="11" t="s">
        <v>209</v>
      </c>
      <c r="I164" s="11" t="s">
        <v>209</v>
      </c>
      <c r="J164" s="27">
        <v>0.02</v>
      </c>
      <c r="K164" s="11" t="s">
        <v>51</v>
      </c>
      <c r="L164" s="11" t="s">
        <v>209</v>
      </c>
      <c r="M164" s="11" t="s">
        <v>209</v>
      </c>
      <c r="N164" s="23" t="s">
        <v>209</v>
      </c>
      <c r="O164" s="23" t="s">
        <v>209</v>
      </c>
      <c r="P164" s="23" t="s">
        <v>209</v>
      </c>
    </row>
    <row r="165" s="6" customFormat="1" ht="26" spans="1:16">
      <c r="A165" s="5">
        <v>164</v>
      </c>
      <c r="B165" s="23" t="s">
        <v>719</v>
      </c>
      <c r="C165" s="24" t="s">
        <v>724</v>
      </c>
      <c r="D165" s="11" t="s">
        <v>721</v>
      </c>
      <c r="E165" s="23" t="s">
        <v>722</v>
      </c>
      <c r="F165" s="11" t="s">
        <v>50</v>
      </c>
      <c r="G165" s="11">
        <v>13.65</v>
      </c>
      <c r="H165" s="11" t="s">
        <v>209</v>
      </c>
      <c r="I165" s="11" t="s">
        <v>209</v>
      </c>
      <c r="J165" s="27">
        <v>0.01</v>
      </c>
      <c r="K165" s="11" t="s">
        <v>51</v>
      </c>
      <c r="L165" s="11" t="s">
        <v>209</v>
      </c>
      <c r="M165" s="11" t="s">
        <v>209</v>
      </c>
      <c r="N165" s="23" t="s">
        <v>209</v>
      </c>
      <c r="O165" s="23" t="s">
        <v>209</v>
      </c>
      <c r="P165" s="23" t="s">
        <v>209</v>
      </c>
    </row>
    <row r="166" s="6" customFormat="1" ht="26" spans="1:16">
      <c r="A166" s="5">
        <v>165</v>
      </c>
      <c r="B166" s="23" t="s">
        <v>719</v>
      </c>
      <c r="C166" s="24" t="s">
        <v>725</v>
      </c>
      <c r="D166" s="11" t="s">
        <v>721</v>
      </c>
      <c r="E166" s="23" t="s">
        <v>722</v>
      </c>
      <c r="F166" s="11" t="s">
        <v>50</v>
      </c>
      <c r="G166" s="11">
        <v>27.3</v>
      </c>
      <c r="H166" s="11" t="s">
        <v>209</v>
      </c>
      <c r="I166" s="11" t="s">
        <v>209</v>
      </c>
      <c r="J166" s="27">
        <v>0.02</v>
      </c>
      <c r="K166" s="11" t="s">
        <v>51</v>
      </c>
      <c r="L166" s="11" t="s">
        <v>209</v>
      </c>
      <c r="M166" s="11" t="s">
        <v>209</v>
      </c>
      <c r="N166" s="23" t="s">
        <v>209</v>
      </c>
      <c r="O166" s="23" t="s">
        <v>209</v>
      </c>
      <c r="P166" s="23" t="s">
        <v>209</v>
      </c>
    </row>
    <row r="167" s="6" customFormat="1" ht="26" spans="1:16">
      <c r="A167" s="5">
        <v>166</v>
      </c>
      <c r="B167" s="23" t="s">
        <v>719</v>
      </c>
      <c r="C167" s="24" t="s">
        <v>726</v>
      </c>
      <c r="D167" s="11" t="s">
        <v>721</v>
      </c>
      <c r="E167" s="23" t="s">
        <v>722</v>
      </c>
      <c r="F167" s="11" t="s">
        <v>50</v>
      </c>
      <c r="G167" s="11">
        <v>12.83</v>
      </c>
      <c r="H167" s="11" t="s">
        <v>209</v>
      </c>
      <c r="I167" s="11" t="s">
        <v>209</v>
      </c>
      <c r="J167" s="27">
        <v>0.01</v>
      </c>
      <c r="K167" s="11" t="s">
        <v>51</v>
      </c>
      <c r="L167" s="11" t="s">
        <v>209</v>
      </c>
      <c r="M167" s="11" t="s">
        <v>209</v>
      </c>
      <c r="N167" s="23" t="s">
        <v>209</v>
      </c>
      <c r="O167" s="23" t="s">
        <v>209</v>
      </c>
      <c r="P167" s="23" t="s">
        <v>209</v>
      </c>
    </row>
    <row r="168" s="6" customFormat="1" ht="26" spans="1:16">
      <c r="A168" s="5">
        <v>167</v>
      </c>
      <c r="B168" s="23" t="s">
        <v>719</v>
      </c>
      <c r="C168" s="24" t="s">
        <v>727</v>
      </c>
      <c r="D168" s="11" t="s">
        <v>721</v>
      </c>
      <c r="E168" s="23" t="s">
        <v>722</v>
      </c>
      <c r="F168" s="11" t="s">
        <v>50</v>
      </c>
      <c r="G168" s="11">
        <v>12.83</v>
      </c>
      <c r="H168" s="11" t="s">
        <v>209</v>
      </c>
      <c r="I168" s="11" t="s">
        <v>209</v>
      </c>
      <c r="J168" s="27">
        <v>0.01</v>
      </c>
      <c r="K168" s="11" t="s">
        <v>51</v>
      </c>
      <c r="L168" s="11" t="s">
        <v>209</v>
      </c>
      <c r="M168" s="11" t="s">
        <v>209</v>
      </c>
      <c r="N168" s="23" t="s">
        <v>209</v>
      </c>
      <c r="O168" s="23" t="s">
        <v>209</v>
      </c>
      <c r="P168" s="23" t="s">
        <v>209</v>
      </c>
    </row>
    <row r="169" spans="7:8">
      <c r="G169" s="5">
        <f>SUM(G2:G168)</f>
        <v>326289.81</v>
      </c>
      <c r="H169" s="5">
        <f>SUM(H2:H168)</f>
        <v>22856.73</v>
      </c>
    </row>
  </sheetData>
  <conditionalFormatting sqref="C1">
    <cfRule type="duplicateValues" dxfId="0" priority="4"/>
  </conditionalFormatting>
  <conditionalFormatting sqref="D162">
    <cfRule type="duplicateValues" dxfId="0" priority="2"/>
  </conditionalFormatting>
  <conditionalFormatting sqref="C163:C168">
    <cfRule type="duplicateValues" dxfId="0" priority="1"/>
  </conditionalFormatting>
  <conditionalFormatting sqref="C125:D161">
    <cfRule type="duplicateValues" dxfId="0" priority="3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7"/>
  <sheetViews>
    <sheetView topLeftCell="A67" workbookViewId="0">
      <selection activeCell="D79" sqref="D79"/>
    </sheetView>
  </sheetViews>
  <sheetFormatPr defaultColWidth="9" defaultRowHeight="14"/>
  <cols>
    <col min="1" max="1" width="9" style="1"/>
    <col min="2" max="2" width="32.2545454545455" style="1" customWidth="1"/>
    <col min="3" max="3" width="16.6272727272727" style="1" customWidth="1"/>
    <col min="4" max="4" width="13" style="1" customWidth="1"/>
    <col min="5" max="6" width="18.6272727272727" style="1" customWidth="1"/>
    <col min="7" max="7" width="11.4545454545455" style="2"/>
    <col min="8" max="8" width="10.2727272727273" style="2"/>
    <col min="9" max="9" width="9.37272727272727" style="2"/>
    <col min="10" max="10" width="9" style="3"/>
    <col min="11" max="11" width="15.7545454545455" style="3" customWidth="1"/>
    <col min="12" max="12" width="15.7545454545455" style="1" customWidth="1"/>
    <col min="13" max="13" width="27.5" style="1" customWidth="1"/>
    <col min="14" max="16384" width="9" style="1"/>
  </cols>
  <sheetData>
    <row r="1" s="1" customFormat="1" ht="27" customHeight="1" spans="1:16">
      <c r="A1" s="4" t="s">
        <v>83</v>
      </c>
      <c r="B1" s="4" t="s">
        <v>84</v>
      </c>
      <c r="C1" s="4" t="s">
        <v>85</v>
      </c>
      <c r="D1" s="4" t="s">
        <v>728</v>
      </c>
      <c r="E1" s="4" t="s">
        <v>86</v>
      </c>
      <c r="F1" s="4" t="s">
        <v>87</v>
      </c>
      <c r="G1" s="4" t="s">
        <v>729</v>
      </c>
      <c r="H1" s="4" t="s">
        <v>730</v>
      </c>
      <c r="I1" s="4" t="s">
        <v>90</v>
      </c>
      <c r="J1" s="4" t="s">
        <v>14</v>
      </c>
      <c r="K1" s="4" t="s">
        <v>91</v>
      </c>
      <c r="L1" s="4" t="s">
        <v>92</v>
      </c>
      <c r="M1" s="4" t="s">
        <v>93</v>
      </c>
      <c r="N1" s="4" t="s">
        <v>94</v>
      </c>
      <c r="O1" s="4" t="s">
        <v>95</v>
      </c>
      <c r="P1" s="4" t="s">
        <v>96</v>
      </c>
    </row>
    <row r="2" s="1" customFormat="1" spans="1:16">
      <c r="A2" s="3">
        <v>1</v>
      </c>
      <c r="B2" s="1" t="s">
        <v>731</v>
      </c>
      <c r="C2" s="1" t="s">
        <v>732</v>
      </c>
      <c r="E2" s="1" t="s">
        <v>258</v>
      </c>
      <c r="F2" s="1" t="s">
        <v>733</v>
      </c>
      <c r="G2" s="2">
        <v>3601.73</v>
      </c>
      <c r="H2" s="2">
        <v>108.05</v>
      </c>
      <c r="I2" s="2">
        <v>3493.68</v>
      </c>
      <c r="J2" s="3">
        <v>1</v>
      </c>
      <c r="K2" s="3" t="s">
        <v>23</v>
      </c>
      <c r="M2" s="1" t="s">
        <v>734</v>
      </c>
      <c r="N2" s="2"/>
      <c r="O2" s="2"/>
      <c r="P2" s="2" t="s">
        <v>735</v>
      </c>
    </row>
    <row r="3" s="1" customFormat="1" spans="1:16">
      <c r="A3" s="3">
        <v>2</v>
      </c>
      <c r="B3" s="1" t="s">
        <v>731</v>
      </c>
      <c r="C3" s="1" t="s">
        <v>736</v>
      </c>
      <c r="E3" s="1" t="s">
        <v>233</v>
      </c>
      <c r="F3" s="1" t="s">
        <v>116</v>
      </c>
      <c r="G3" s="2">
        <v>288</v>
      </c>
      <c r="H3" s="2">
        <v>8.64</v>
      </c>
      <c r="I3" s="2">
        <v>279.36</v>
      </c>
      <c r="J3" s="3">
        <v>1</v>
      </c>
      <c r="K3" s="3" t="s">
        <v>23</v>
      </c>
      <c r="M3" s="1" t="s">
        <v>737</v>
      </c>
      <c r="N3" s="2" t="s">
        <v>738</v>
      </c>
      <c r="O3" s="2"/>
      <c r="P3" s="2" t="s">
        <v>739</v>
      </c>
    </row>
    <row r="4" s="1" customFormat="1" spans="1:16">
      <c r="A4" s="3">
        <v>3</v>
      </c>
      <c r="B4" s="1" t="s">
        <v>731</v>
      </c>
      <c r="C4" s="1" t="s">
        <v>740</v>
      </c>
      <c r="E4" s="1" t="s">
        <v>208</v>
      </c>
      <c r="F4" s="1" t="s">
        <v>116</v>
      </c>
      <c r="G4" s="2">
        <v>7377.36</v>
      </c>
      <c r="H4" s="2">
        <v>221.32</v>
      </c>
      <c r="I4" s="2">
        <v>7156.04</v>
      </c>
      <c r="J4" s="3">
        <v>1</v>
      </c>
      <c r="K4" s="3" t="s">
        <v>23</v>
      </c>
      <c r="M4" s="1" t="s">
        <v>272</v>
      </c>
      <c r="N4" s="2"/>
      <c r="O4" s="2"/>
      <c r="P4" s="2" t="s">
        <v>741</v>
      </c>
    </row>
    <row r="5" s="1" customFormat="1" spans="1:16">
      <c r="A5" s="3">
        <v>4</v>
      </c>
      <c r="B5" s="1" t="s">
        <v>731</v>
      </c>
      <c r="C5" s="1" t="s">
        <v>742</v>
      </c>
      <c r="E5" s="1" t="s">
        <v>21</v>
      </c>
      <c r="F5" s="1" t="s">
        <v>116</v>
      </c>
      <c r="G5" s="2">
        <v>6113.56</v>
      </c>
      <c r="H5" s="2">
        <v>183.41</v>
      </c>
      <c r="I5" s="2">
        <v>5930.15</v>
      </c>
      <c r="J5" s="3">
        <v>1</v>
      </c>
      <c r="K5" s="3" t="s">
        <v>23</v>
      </c>
      <c r="M5" s="1" t="s">
        <v>743</v>
      </c>
      <c r="N5" s="2" t="s">
        <v>744</v>
      </c>
      <c r="O5" s="2"/>
      <c r="P5" s="2" t="s">
        <v>735</v>
      </c>
    </row>
    <row r="6" s="1" customFormat="1" spans="1:16">
      <c r="A6" s="3">
        <v>5</v>
      </c>
      <c r="B6" s="1" t="s">
        <v>731</v>
      </c>
      <c r="C6" s="1" t="s">
        <v>745</v>
      </c>
      <c r="E6" s="1" t="s">
        <v>746</v>
      </c>
      <c r="F6" s="1" t="s">
        <v>76</v>
      </c>
      <c r="G6" s="2">
        <v>1363.24</v>
      </c>
      <c r="H6" s="2">
        <v>40.9</v>
      </c>
      <c r="I6" s="2">
        <v>1322.34</v>
      </c>
      <c r="J6" s="3">
        <v>1</v>
      </c>
      <c r="K6" s="3" t="s">
        <v>77</v>
      </c>
      <c r="M6" s="1" t="s">
        <v>747</v>
      </c>
      <c r="N6" s="2" t="s">
        <v>748</v>
      </c>
      <c r="O6" s="2"/>
      <c r="P6" s="2" t="s">
        <v>749</v>
      </c>
    </row>
    <row r="7" s="1" customFormat="1" spans="1:16">
      <c r="A7" s="3">
        <v>6</v>
      </c>
      <c r="B7" s="1" t="s">
        <v>731</v>
      </c>
      <c r="C7" s="1" t="s">
        <v>750</v>
      </c>
      <c r="E7" s="1" t="s">
        <v>746</v>
      </c>
      <c r="F7" s="1" t="s">
        <v>76</v>
      </c>
      <c r="G7" s="2">
        <v>927</v>
      </c>
      <c r="H7" s="2">
        <v>27.81</v>
      </c>
      <c r="I7" s="2">
        <v>899.19</v>
      </c>
      <c r="J7" s="3">
        <v>1</v>
      </c>
      <c r="K7" s="3" t="s">
        <v>77</v>
      </c>
      <c r="M7" s="1" t="s">
        <v>751</v>
      </c>
      <c r="N7" s="2" t="s">
        <v>752</v>
      </c>
      <c r="O7" s="2"/>
      <c r="P7" s="2" t="s">
        <v>753</v>
      </c>
    </row>
    <row r="8" s="1" customFormat="1" spans="1:16">
      <c r="A8" s="3">
        <v>7</v>
      </c>
      <c r="B8" s="1" t="s">
        <v>731</v>
      </c>
      <c r="C8" s="1" t="s">
        <v>754</v>
      </c>
      <c r="E8" s="1" t="s">
        <v>746</v>
      </c>
      <c r="F8" s="1" t="s">
        <v>76</v>
      </c>
      <c r="G8" s="2">
        <v>592.51</v>
      </c>
      <c r="H8" s="2">
        <v>17.78</v>
      </c>
      <c r="I8" s="2">
        <v>574.73</v>
      </c>
      <c r="J8" s="3">
        <v>1</v>
      </c>
      <c r="K8" s="3" t="s">
        <v>77</v>
      </c>
      <c r="M8" s="1" t="s">
        <v>755</v>
      </c>
      <c r="N8" s="2" t="s">
        <v>748</v>
      </c>
      <c r="O8" s="2"/>
      <c r="P8" s="2" t="s">
        <v>739</v>
      </c>
    </row>
    <row r="9" s="1" customFormat="1" spans="1:16">
      <c r="A9" s="3">
        <v>8</v>
      </c>
      <c r="B9" s="1" t="s">
        <v>731</v>
      </c>
      <c r="C9" s="1" t="s">
        <v>756</v>
      </c>
      <c r="E9" s="1" t="s">
        <v>347</v>
      </c>
      <c r="F9" s="1" t="s">
        <v>347</v>
      </c>
      <c r="G9" s="2">
        <v>685.13</v>
      </c>
      <c r="H9" s="2">
        <v>159.02</v>
      </c>
      <c r="I9" s="2">
        <v>526.11</v>
      </c>
      <c r="J9" s="3">
        <v>1</v>
      </c>
      <c r="K9" s="3" t="s">
        <v>26</v>
      </c>
      <c r="M9" s="1" t="s">
        <v>757</v>
      </c>
      <c r="N9" s="2"/>
      <c r="O9" s="2"/>
      <c r="P9" s="2" t="s">
        <v>739</v>
      </c>
    </row>
    <row r="10" s="1" customFormat="1" spans="1:16">
      <c r="A10" s="3">
        <v>9</v>
      </c>
      <c r="B10" s="1" t="s">
        <v>731</v>
      </c>
      <c r="C10" s="1" t="s">
        <v>758</v>
      </c>
      <c r="E10" s="1" t="s">
        <v>99</v>
      </c>
      <c r="F10" s="1" t="s">
        <v>99</v>
      </c>
      <c r="G10" s="2">
        <v>3595.4</v>
      </c>
      <c r="H10" s="2">
        <v>107.86</v>
      </c>
      <c r="I10" s="2">
        <v>3487.54</v>
      </c>
      <c r="J10" s="3">
        <v>1</v>
      </c>
      <c r="K10" s="3" t="s">
        <v>72</v>
      </c>
      <c r="M10" s="1" t="s">
        <v>759</v>
      </c>
      <c r="N10" s="2"/>
      <c r="O10" s="2"/>
      <c r="P10" s="2" t="s">
        <v>760</v>
      </c>
    </row>
    <row r="11" s="1" customFormat="1" spans="1:16">
      <c r="A11" s="3">
        <v>10</v>
      </c>
      <c r="B11" s="1" t="s">
        <v>731</v>
      </c>
      <c r="C11" s="1" t="s">
        <v>761</v>
      </c>
      <c r="E11" s="1" t="s">
        <v>99</v>
      </c>
      <c r="F11" s="1" t="s">
        <v>99</v>
      </c>
      <c r="G11" s="2">
        <v>3486.16</v>
      </c>
      <c r="H11" s="2">
        <v>104.58</v>
      </c>
      <c r="I11" s="2">
        <v>3381.58</v>
      </c>
      <c r="J11" s="3">
        <v>1</v>
      </c>
      <c r="K11" s="3" t="s">
        <v>72</v>
      </c>
      <c r="M11" s="1" t="s">
        <v>762</v>
      </c>
      <c r="N11" s="2"/>
      <c r="O11" s="2"/>
      <c r="P11" s="2" t="s">
        <v>763</v>
      </c>
    </row>
    <row r="12" s="1" customFormat="1" spans="1:16">
      <c r="A12" s="3">
        <v>11</v>
      </c>
      <c r="B12" s="1" t="s">
        <v>731</v>
      </c>
      <c r="C12" s="1" t="s">
        <v>764</v>
      </c>
      <c r="E12" s="1" t="s">
        <v>99</v>
      </c>
      <c r="F12" s="1" t="s">
        <v>99</v>
      </c>
      <c r="G12" s="2">
        <v>3510.31</v>
      </c>
      <c r="H12" s="2">
        <v>105.31</v>
      </c>
      <c r="I12" s="2">
        <v>3405</v>
      </c>
      <c r="J12" s="3">
        <v>1</v>
      </c>
      <c r="K12" s="3" t="s">
        <v>72</v>
      </c>
      <c r="M12" s="1" t="s">
        <v>765</v>
      </c>
      <c r="N12" s="2"/>
      <c r="O12" s="2"/>
      <c r="P12" s="2" t="s">
        <v>766</v>
      </c>
    </row>
    <row r="13" s="1" customFormat="1" spans="1:16">
      <c r="A13" s="3">
        <v>12</v>
      </c>
      <c r="B13" s="1" t="s">
        <v>731</v>
      </c>
      <c r="C13" s="1" t="s">
        <v>767</v>
      </c>
      <c r="E13" s="1" t="s">
        <v>99</v>
      </c>
      <c r="F13" s="1" t="s">
        <v>99</v>
      </c>
      <c r="G13" s="2">
        <v>3717.79</v>
      </c>
      <c r="H13" s="2">
        <v>111.53</v>
      </c>
      <c r="I13" s="2">
        <v>3606.26</v>
      </c>
      <c r="J13" s="3">
        <v>1</v>
      </c>
      <c r="K13" s="3" t="s">
        <v>72</v>
      </c>
      <c r="M13" s="1" t="s">
        <v>762</v>
      </c>
      <c r="N13" s="2"/>
      <c r="O13" s="2"/>
      <c r="P13" s="2" t="s">
        <v>768</v>
      </c>
    </row>
    <row r="14" s="1" customFormat="1" spans="1:16">
      <c r="A14" s="3">
        <v>13</v>
      </c>
      <c r="B14" s="1" t="s">
        <v>731</v>
      </c>
      <c r="C14" s="1" t="s">
        <v>769</v>
      </c>
      <c r="E14" s="1" t="s">
        <v>99</v>
      </c>
      <c r="F14" s="1" t="s">
        <v>99</v>
      </c>
      <c r="G14" s="2">
        <v>2816.99</v>
      </c>
      <c r="H14" s="2">
        <v>84.51</v>
      </c>
      <c r="I14" s="2">
        <v>2732.48</v>
      </c>
      <c r="J14" s="3">
        <v>1</v>
      </c>
      <c r="K14" s="3" t="s">
        <v>72</v>
      </c>
      <c r="M14" s="1" t="s">
        <v>762</v>
      </c>
      <c r="N14" s="2"/>
      <c r="O14" s="2"/>
      <c r="P14" s="2" t="s">
        <v>770</v>
      </c>
    </row>
    <row r="15" s="1" customFormat="1" spans="1:16">
      <c r="A15" s="3">
        <v>14</v>
      </c>
      <c r="B15" s="1" t="s">
        <v>731</v>
      </c>
      <c r="C15" s="1" t="s">
        <v>771</v>
      </c>
      <c r="E15" s="1" t="s">
        <v>99</v>
      </c>
      <c r="F15" s="1" t="s">
        <v>99</v>
      </c>
      <c r="G15" s="2">
        <v>2411.13</v>
      </c>
      <c r="H15" s="2">
        <v>72.33</v>
      </c>
      <c r="I15" s="2">
        <v>2338.8</v>
      </c>
      <c r="J15" s="3">
        <v>1</v>
      </c>
      <c r="K15" s="3" t="s">
        <v>72</v>
      </c>
      <c r="M15" s="1" t="s">
        <v>772</v>
      </c>
      <c r="N15" s="2"/>
      <c r="O15" s="2"/>
      <c r="P15" s="2" t="s">
        <v>773</v>
      </c>
    </row>
    <row r="16" s="1" customFormat="1" spans="1:16">
      <c r="A16" s="3">
        <v>15</v>
      </c>
      <c r="B16" s="1" t="s">
        <v>731</v>
      </c>
      <c r="C16" s="1" t="s">
        <v>774</v>
      </c>
      <c r="E16" s="1" t="s">
        <v>99</v>
      </c>
      <c r="F16" s="1" t="s">
        <v>99</v>
      </c>
      <c r="G16" s="2">
        <v>2823.03</v>
      </c>
      <c r="H16" s="2">
        <v>84.69</v>
      </c>
      <c r="I16" s="2">
        <v>2738.34</v>
      </c>
      <c r="J16" s="3">
        <v>1</v>
      </c>
      <c r="K16" s="3" t="s">
        <v>72</v>
      </c>
      <c r="M16" s="1" t="s">
        <v>765</v>
      </c>
      <c r="N16" s="2"/>
      <c r="O16" s="2"/>
      <c r="P16" s="2" t="s">
        <v>735</v>
      </c>
    </row>
    <row r="17" s="1" customFormat="1" spans="1:16">
      <c r="A17" s="3">
        <v>16</v>
      </c>
      <c r="B17" s="1" t="s">
        <v>731</v>
      </c>
      <c r="C17" s="1" t="s">
        <v>775</v>
      </c>
      <c r="E17" s="1" t="s">
        <v>99</v>
      </c>
      <c r="F17" s="1" t="s">
        <v>99</v>
      </c>
      <c r="G17" s="2">
        <v>2816.99</v>
      </c>
      <c r="H17" s="2">
        <v>84.51</v>
      </c>
      <c r="I17" s="2">
        <v>2732.48</v>
      </c>
      <c r="J17" s="3">
        <v>1</v>
      </c>
      <c r="K17" s="3" t="s">
        <v>72</v>
      </c>
      <c r="M17" s="1" t="s">
        <v>762</v>
      </c>
      <c r="N17" s="2"/>
      <c r="O17" s="2"/>
      <c r="P17" s="2" t="s">
        <v>776</v>
      </c>
    </row>
    <row r="18" s="1" customFormat="1" spans="1:16">
      <c r="A18" s="3">
        <v>17</v>
      </c>
      <c r="B18" s="1" t="s">
        <v>731</v>
      </c>
      <c r="C18" s="1" t="s">
        <v>777</v>
      </c>
      <c r="E18" s="1" t="s">
        <v>99</v>
      </c>
      <c r="F18" s="1" t="s">
        <v>99</v>
      </c>
      <c r="G18" s="2">
        <v>2816.99</v>
      </c>
      <c r="H18" s="2">
        <v>84.51</v>
      </c>
      <c r="I18" s="2">
        <v>2732.48</v>
      </c>
      <c r="J18" s="3">
        <v>1</v>
      </c>
      <c r="K18" s="3" t="s">
        <v>72</v>
      </c>
      <c r="M18" s="1" t="s">
        <v>762</v>
      </c>
      <c r="N18" s="2"/>
      <c r="O18" s="2"/>
      <c r="P18" s="2" t="s">
        <v>749</v>
      </c>
    </row>
    <row r="19" s="1" customFormat="1" spans="1:16">
      <c r="A19" s="3">
        <v>18</v>
      </c>
      <c r="B19" s="1" t="s">
        <v>731</v>
      </c>
      <c r="C19" s="1" t="s">
        <v>778</v>
      </c>
      <c r="E19" s="1" t="s">
        <v>99</v>
      </c>
      <c r="F19" s="1" t="s">
        <v>99</v>
      </c>
      <c r="G19" s="2">
        <v>2816.99</v>
      </c>
      <c r="H19" s="2">
        <v>84.51</v>
      </c>
      <c r="I19" s="2">
        <v>2732.48</v>
      </c>
      <c r="J19" s="3">
        <v>1</v>
      </c>
      <c r="K19" s="3" t="s">
        <v>72</v>
      </c>
      <c r="M19" s="1" t="s">
        <v>762</v>
      </c>
      <c r="N19" s="2"/>
      <c r="O19" s="2"/>
      <c r="P19" s="2" t="s">
        <v>739</v>
      </c>
    </row>
    <row r="20" s="1" customFormat="1" spans="1:16">
      <c r="A20" s="3">
        <v>19</v>
      </c>
      <c r="B20" s="1" t="s">
        <v>731</v>
      </c>
      <c r="C20" s="1" t="s">
        <v>779</v>
      </c>
      <c r="E20" s="1" t="s">
        <v>99</v>
      </c>
      <c r="F20" s="1" t="s">
        <v>99</v>
      </c>
      <c r="G20" s="2">
        <v>2430.1</v>
      </c>
      <c r="H20" s="2">
        <v>72.9</v>
      </c>
      <c r="I20" s="2">
        <v>2357.2</v>
      </c>
      <c r="J20" s="3">
        <v>1</v>
      </c>
      <c r="K20" s="3" t="s">
        <v>72</v>
      </c>
      <c r="M20" s="1" t="s">
        <v>772</v>
      </c>
      <c r="N20" s="2"/>
      <c r="O20" s="2"/>
      <c r="P20" s="2" t="s">
        <v>780</v>
      </c>
    </row>
    <row r="21" s="1" customFormat="1" spans="1:16">
      <c r="A21" s="3">
        <v>20</v>
      </c>
      <c r="B21" s="1" t="s">
        <v>731</v>
      </c>
      <c r="C21" s="1" t="s">
        <v>781</v>
      </c>
      <c r="E21" s="1" t="s">
        <v>99</v>
      </c>
      <c r="F21" s="1" t="s">
        <v>99</v>
      </c>
      <c r="G21" s="2">
        <v>2816.99</v>
      </c>
      <c r="H21" s="2">
        <v>84.51</v>
      </c>
      <c r="I21" s="2">
        <v>2732.48</v>
      </c>
      <c r="J21" s="3">
        <v>1</v>
      </c>
      <c r="K21" s="3" t="s">
        <v>72</v>
      </c>
      <c r="M21" s="1" t="s">
        <v>762</v>
      </c>
      <c r="N21" s="2"/>
      <c r="O21" s="2"/>
      <c r="P21" s="2" t="s">
        <v>782</v>
      </c>
    </row>
    <row r="22" s="1" customFormat="1" spans="1:16">
      <c r="A22" s="3">
        <v>21</v>
      </c>
      <c r="B22" s="1" t="s">
        <v>731</v>
      </c>
      <c r="C22" s="1" t="s">
        <v>783</v>
      </c>
      <c r="E22" s="1" t="s">
        <v>99</v>
      </c>
      <c r="F22" s="1" t="s">
        <v>99</v>
      </c>
      <c r="G22" s="2">
        <v>2411.13</v>
      </c>
      <c r="H22" s="2">
        <v>72.33</v>
      </c>
      <c r="I22" s="2">
        <v>2338.8</v>
      </c>
      <c r="J22" s="3">
        <v>1</v>
      </c>
      <c r="K22" s="3" t="s">
        <v>72</v>
      </c>
      <c r="M22" s="1" t="s">
        <v>772</v>
      </c>
      <c r="N22" s="2"/>
      <c r="O22" s="2"/>
      <c r="P22" s="2" t="s">
        <v>784</v>
      </c>
    </row>
    <row r="23" s="1" customFormat="1" spans="1:16">
      <c r="A23" s="3">
        <v>22</v>
      </c>
      <c r="B23" s="1" t="s">
        <v>731</v>
      </c>
      <c r="C23" s="1" t="s">
        <v>785</v>
      </c>
      <c r="E23" s="1" t="s">
        <v>99</v>
      </c>
      <c r="F23" s="1" t="s">
        <v>99</v>
      </c>
      <c r="G23" s="2">
        <v>3566.88</v>
      </c>
      <c r="H23" s="2">
        <v>107.01</v>
      </c>
      <c r="I23" s="2">
        <v>3459.87</v>
      </c>
      <c r="J23" s="3">
        <v>1</v>
      </c>
      <c r="K23" s="3" t="s">
        <v>72</v>
      </c>
      <c r="M23" s="1" t="s">
        <v>762</v>
      </c>
      <c r="N23" s="2"/>
      <c r="O23" s="2"/>
      <c r="P23" s="2" t="s">
        <v>786</v>
      </c>
    </row>
    <row r="24" s="1" customFormat="1" spans="1:16">
      <c r="A24" s="3">
        <v>23</v>
      </c>
      <c r="B24" s="1" t="s">
        <v>731</v>
      </c>
      <c r="C24" s="1" t="s">
        <v>787</v>
      </c>
      <c r="E24" s="1" t="s">
        <v>99</v>
      </c>
      <c r="F24" s="1" t="s">
        <v>99</v>
      </c>
      <c r="G24" s="2">
        <v>3588.02</v>
      </c>
      <c r="H24" s="2">
        <v>107.64</v>
      </c>
      <c r="I24" s="2">
        <v>3480.38</v>
      </c>
      <c r="J24" s="3">
        <v>1</v>
      </c>
      <c r="K24" s="3" t="s">
        <v>72</v>
      </c>
      <c r="M24" s="1" t="s">
        <v>762</v>
      </c>
      <c r="N24" s="2"/>
      <c r="O24" s="2"/>
      <c r="P24" s="2" t="s">
        <v>788</v>
      </c>
    </row>
    <row r="25" s="1" customFormat="1" spans="1:16">
      <c r="A25" s="3">
        <v>24</v>
      </c>
      <c r="B25" s="1" t="s">
        <v>731</v>
      </c>
      <c r="C25" s="1" t="s">
        <v>789</v>
      </c>
      <c r="E25" s="1" t="s">
        <v>99</v>
      </c>
      <c r="F25" s="1" t="s">
        <v>99</v>
      </c>
      <c r="G25" s="2">
        <v>2443.61</v>
      </c>
      <c r="H25" s="2">
        <v>73.31</v>
      </c>
      <c r="I25" s="2">
        <v>2370.3</v>
      </c>
      <c r="J25" s="3">
        <v>1</v>
      </c>
      <c r="K25" s="3" t="s">
        <v>72</v>
      </c>
      <c r="M25" s="1" t="s">
        <v>772</v>
      </c>
      <c r="N25" s="2"/>
      <c r="O25" s="2"/>
      <c r="P25" s="2" t="s">
        <v>790</v>
      </c>
    </row>
    <row r="26" s="1" customFormat="1" spans="1:16">
      <c r="A26" s="3">
        <v>25</v>
      </c>
      <c r="B26" s="1" t="s">
        <v>731</v>
      </c>
      <c r="C26" s="1" t="s">
        <v>791</v>
      </c>
      <c r="E26" s="1" t="s">
        <v>99</v>
      </c>
      <c r="F26" s="1" t="s">
        <v>99</v>
      </c>
      <c r="G26" s="2">
        <v>3055.23</v>
      </c>
      <c r="H26" s="2">
        <v>91.66</v>
      </c>
      <c r="I26" s="2">
        <v>2963.57</v>
      </c>
      <c r="J26" s="3">
        <v>1</v>
      </c>
      <c r="K26" s="3" t="s">
        <v>72</v>
      </c>
      <c r="M26" s="1" t="s">
        <v>762</v>
      </c>
      <c r="N26" s="2"/>
      <c r="O26" s="2"/>
      <c r="P26" s="2" t="s">
        <v>792</v>
      </c>
    </row>
    <row r="27" s="1" customFormat="1" spans="1:16">
      <c r="A27" s="3">
        <v>26</v>
      </c>
      <c r="B27" s="1" t="s">
        <v>731</v>
      </c>
      <c r="C27" s="1" t="s">
        <v>793</v>
      </c>
      <c r="E27" s="1" t="s">
        <v>347</v>
      </c>
      <c r="F27" s="1" t="s">
        <v>347</v>
      </c>
      <c r="G27" s="2">
        <v>852.12</v>
      </c>
      <c r="H27" s="2">
        <v>415.88</v>
      </c>
      <c r="I27" s="2">
        <v>436.24</v>
      </c>
      <c r="J27" s="3">
        <v>1</v>
      </c>
      <c r="K27" s="3" t="s">
        <v>26</v>
      </c>
      <c r="M27" s="1" t="s">
        <v>794</v>
      </c>
      <c r="N27" s="2"/>
      <c r="O27" s="2"/>
      <c r="P27" s="2" t="s">
        <v>749</v>
      </c>
    </row>
    <row r="28" s="1" customFormat="1" spans="1:16">
      <c r="A28" s="3">
        <v>27</v>
      </c>
      <c r="B28" s="1" t="s">
        <v>731</v>
      </c>
      <c r="C28" s="1" t="s">
        <v>795</v>
      </c>
      <c r="E28" s="1" t="s">
        <v>347</v>
      </c>
      <c r="F28" s="1" t="s">
        <v>347</v>
      </c>
      <c r="G28" s="2">
        <v>201.97</v>
      </c>
      <c r="H28" s="2">
        <v>6.06</v>
      </c>
      <c r="I28" s="2">
        <v>195.91</v>
      </c>
      <c r="J28" s="3">
        <v>1</v>
      </c>
      <c r="K28" s="3" t="s">
        <v>26</v>
      </c>
      <c r="M28" s="1" t="s">
        <v>49</v>
      </c>
      <c r="N28" s="2"/>
      <c r="O28" s="2"/>
      <c r="P28" s="2" t="s">
        <v>735</v>
      </c>
    </row>
    <row r="29" s="1" customFormat="1" spans="1:16">
      <c r="A29" s="3">
        <v>28</v>
      </c>
      <c r="B29" s="1" t="s">
        <v>731</v>
      </c>
      <c r="C29" s="1" t="s">
        <v>796</v>
      </c>
      <c r="E29" s="1" t="s">
        <v>347</v>
      </c>
      <c r="F29" s="1" t="s">
        <v>347</v>
      </c>
      <c r="G29" s="2">
        <v>713.93</v>
      </c>
      <c r="H29" s="2">
        <v>223.33</v>
      </c>
      <c r="I29" s="2">
        <v>490.6</v>
      </c>
      <c r="J29" s="3">
        <v>1</v>
      </c>
      <c r="K29" s="3" t="s">
        <v>26</v>
      </c>
      <c r="M29" s="1" t="s">
        <v>797</v>
      </c>
      <c r="N29" s="2"/>
      <c r="O29" s="2"/>
      <c r="P29" s="79" t="s">
        <v>798</v>
      </c>
    </row>
    <row r="30" s="1" customFormat="1" spans="1:16">
      <c r="A30" s="3">
        <v>29</v>
      </c>
      <c r="B30" s="1" t="s">
        <v>731</v>
      </c>
      <c r="C30" s="1" t="s">
        <v>799</v>
      </c>
      <c r="E30" s="1" t="s">
        <v>800</v>
      </c>
      <c r="F30" s="1" t="s">
        <v>800</v>
      </c>
      <c r="G30" s="2">
        <v>380.95</v>
      </c>
      <c r="H30" s="2">
        <v>189.99</v>
      </c>
      <c r="I30" s="2">
        <v>190.96</v>
      </c>
      <c r="J30" s="3">
        <v>1</v>
      </c>
      <c r="K30" s="3" t="s">
        <v>26</v>
      </c>
      <c r="M30" s="1" t="s">
        <v>801</v>
      </c>
      <c r="N30" s="2"/>
      <c r="O30" s="2"/>
      <c r="P30" s="79" t="s">
        <v>802</v>
      </c>
    </row>
    <row r="31" s="1" customFormat="1" spans="1:16">
      <c r="A31" s="3">
        <v>30</v>
      </c>
      <c r="B31" s="1" t="s">
        <v>731</v>
      </c>
      <c r="C31" s="1" t="s">
        <v>803</v>
      </c>
      <c r="E31" s="1" t="s">
        <v>800</v>
      </c>
      <c r="F31" s="1" t="s">
        <v>800</v>
      </c>
      <c r="G31" s="2">
        <v>380.95</v>
      </c>
      <c r="H31" s="2">
        <v>189.99</v>
      </c>
      <c r="I31" s="2">
        <v>190.96</v>
      </c>
      <c r="J31" s="3">
        <v>1</v>
      </c>
      <c r="K31" s="3" t="s">
        <v>26</v>
      </c>
      <c r="M31" s="1" t="s">
        <v>804</v>
      </c>
      <c r="N31" s="2"/>
      <c r="O31" s="2"/>
      <c r="P31" s="79" t="s">
        <v>798</v>
      </c>
    </row>
    <row r="32" s="1" customFormat="1" spans="1:16">
      <c r="A32" s="3">
        <v>31</v>
      </c>
      <c r="B32" s="1" t="s">
        <v>731</v>
      </c>
      <c r="C32" s="1" t="s">
        <v>805</v>
      </c>
      <c r="E32" s="1" t="s">
        <v>800</v>
      </c>
      <c r="F32" s="1" t="s">
        <v>800</v>
      </c>
      <c r="G32" s="2">
        <v>392.55</v>
      </c>
      <c r="H32" s="2">
        <v>195.91</v>
      </c>
      <c r="I32" s="2">
        <v>196.64</v>
      </c>
      <c r="J32" s="3">
        <v>1</v>
      </c>
      <c r="K32" s="3" t="s">
        <v>26</v>
      </c>
      <c r="M32" s="1" t="s">
        <v>804</v>
      </c>
      <c r="N32" s="2"/>
      <c r="O32" s="2"/>
      <c r="P32" s="2" t="s">
        <v>735</v>
      </c>
    </row>
    <row r="33" s="1" customFormat="1" spans="1:16">
      <c r="A33" s="3">
        <v>32</v>
      </c>
      <c r="B33" s="1" t="s">
        <v>731</v>
      </c>
      <c r="C33" s="1" t="s">
        <v>806</v>
      </c>
      <c r="E33" s="1" t="s">
        <v>800</v>
      </c>
      <c r="F33" s="1" t="s">
        <v>800</v>
      </c>
      <c r="G33" s="2">
        <v>397.97</v>
      </c>
      <c r="H33" s="2">
        <v>217.7</v>
      </c>
      <c r="I33" s="2">
        <v>180.27</v>
      </c>
      <c r="J33" s="3">
        <v>1</v>
      </c>
      <c r="K33" s="3" t="s">
        <v>26</v>
      </c>
      <c r="M33" s="1" t="s">
        <v>804</v>
      </c>
      <c r="N33" s="2"/>
      <c r="O33" s="2"/>
      <c r="P33" s="2" t="s">
        <v>786</v>
      </c>
    </row>
    <row r="34" s="1" customFormat="1" spans="1:16">
      <c r="A34" s="3">
        <v>33</v>
      </c>
      <c r="B34" s="1" t="s">
        <v>731</v>
      </c>
      <c r="C34" s="1" t="s">
        <v>807</v>
      </c>
      <c r="E34" s="1" t="s">
        <v>800</v>
      </c>
      <c r="F34" s="1" t="s">
        <v>800</v>
      </c>
      <c r="G34" s="2">
        <v>397.97</v>
      </c>
      <c r="H34" s="2">
        <v>224.13</v>
      </c>
      <c r="I34" s="2">
        <v>173.84</v>
      </c>
      <c r="J34" s="3">
        <v>1</v>
      </c>
      <c r="K34" s="3" t="s">
        <v>26</v>
      </c>
      <c r="M34" s="1" t="s">
        <v>808</v>
      </c>
      <c r="N34" s="2"/>
      <c r="O34" s="2"/>
      <c r="P34" s="2" t="s">
        <v>739</v>
      </c>
    </row>
    <row r="35" s="1" customFormat="1" spans="1:16">
      <c r="A35" s="3">
        <v>34</v>
      </c>
      <c r="B35" s="1" t="s">
        <v>731</v>
      </c>
      <c r="C35" s="1" t="s">
        <v>809</v>
      </c>
      <c r="E35" s="1" t="s">
        <v>199</v>
      </c>
      <c r="F35" s="1" t="s">
        <v>199</v>
      </c>
      <c r="G35" s="2">
        <v>390.03</v>
      </c>
      <c r="H35" s="2">
        <v>16.95</v>
      </c>
      <c r="I35" s="2">
        <v>373.08</v>
      </c>
      <c r="J35" s="3">
        <v>1</v>
      </c>
      <c r="K35" s="3" t="s">
        <v>26</v>
      </c>
      <c r="M35" s="1" t="s">
        <v>810</v>
      </c>
      <c r="N35" s="2"/>
      <c r="O35" s="2"/>
      <c r="P35" s="79" t="s">
        <v>788</v>
      </c>
    </row>
    <row r="36" s="1" customFormat="1" spans="1:16">
      <c r="A36" s="3">
        <v>35</v>
      </c>
      <c r="B36" s="1" t="s">
        <v>731</v>
      </c>
      <c r="C36" s="1" t="s">
        <v>811</v>
      </c>
      <c r="E36" s="1" t="s">
        <v>199</v>
      </c>
      <c r="F36" s="1" t="s">
        <v>199</v>
      </c>
      <c r="G36" s="2">
        <v>581.86</v>
      </c>
      <c r="H36" s="2">
        <v>25.29</v>
      </c>
      <c r="I36" s="2">
        <v>556.57</v>
      </c>
      <c r="J36" s="3">
        <v>1</v>
      </c>
      <c r="K36" s="3" t="s">
        <v>26</v>
      </c>
      <c r="M36" s="1" t="s">
        <v>810</v>
      </c>
      <c r="N36" s="2"/>
      <c r="O36" s="2"/>
      <c r="P36" s="2" t="s">
        <v>749</v>
      </c>
    </row>
    <row r="37" s="1" customFormat="1" spans="1:16">
      <c r="A37" s="3">
        <v>36</v>
      </c>
      <c r="B37" s="1" t="s">
        <v>731</v>
      </c>
      <c r="C37" s="1" t="s">
        <v>812</v>
      </c>
      <c r="E37" s="1" t="s">
        <v>199</v>
      </c>
      <c r="F37" s="1" t="s">
        <v>199</v>
      </c>
      <c r="G37" s="2">
        <v>320.92</v>
      </c>
      <c r="H37" s="2">
        <v>52.88</v>
      </c>
      <c r="I37" s="2">
        <v>268.04</v>
      </c>
      <c r="J37" s="3">
        <v>1</v>
      </c>
      <c r="K37" s="3" t="s">
        <v>26</v>
      </c>
      <c r="M37" s="1" t="s">
        <v>810</v>
      </c>
      <c r="N37" s="2"/>
      <c r="O37" s="2"/>
      <c r="P37" s="79" t="s">
        <v>798</v>
      </c>
    </row>
    <row r="38" s="1" customFormat="1" spans="1:16">
      <c r="A38" s="3">
        <v>37</v>
      </c>
      <c r="B38" s="1" t="s">
        <v>731</v>
      </c>
      <c r="C38" s="1" t="s">
        <v>813</v>
      </c>
      <c r="E38" s="1" t="s">
        <v>199</v>
      </c>
      <c r="F38" s="1" t="s">
        <v>199</v>
      </c>
      <c r="G38" s="2">
        <v>320.92</v>
      </c>
      <c r="H38" s="2">
        <v>52.88</v>
      </c>
      <c r="I38" s="2">
        <v>268.04</v>
      </c>
      <c r="J38" s="3">
        <v>1</v>
      </c>
      <c r="K38" s="3" t="s">
        <v>26</v>
      </c>
      <c r="M38" s="1" t="s">
        <v>810</v>
      </c>
      <c r="N38" s="2"/>
      <c r="O38" s="2"/>
      <c r="P38" s="79" t="s">
        <v>802</v>
      </c>
    </row>
    <row r="39" s="1" customFormat="1" spans="1:16">
      <c r="A39" s="3">
        <v>38</v>
      </c>
      <c r="B39" s="1" t="s">
        <v>731</v>
      </c>
      <c r="C39" s="1" t="s">
        <v>814</v>
      </c>
      <c r="E39" s="1" t="s">
        <v>199</v>
      </c>
      <c r="F39" s="1" t="s">
        <v>199</v>
      </c>
      <c r="G39" s="2">
        <v>320.92</v>
      </c>
      <c r="H39" s="2">
        <v>61.53</v>
      </c>
      <c r="I39" s="2">
        <v>259.39</v>
      </c>
      <c r="J39" s="3">
        <v>1</v>
      </c>
      <c r="K39" s="3" t="s">
        <v>26</v>
      </c>
      <c r="M39" s="1" t="s">
        <v>810</v>
      </c>
      <c r="N39" s="2"/>
      <c r="O39" s="2"/>
      <c r="P39" s="79" t="s">
        <v>802</v>
      </c>
    </row>
    <row r="40" s="1" customFormat="1" spans="1:16">
      <c r="A40" s="3">
        <v>39</v>
      </c>
      <c r="B40" s="1" t="s">
        <v>731</v>
      </c>
      <c r="C40" s="1" t="s">
        <v>815</v>
      </c>
      <c r="E40" s="1" t="s">
        <v>199</v>
      </c>
      <c r="F40" s="1" t="s">
        <v>199</v>
      </c>
      <c r="G40" s="2">
        <v>360.48</v>
      </c>
      <c r="H40" s="2">
        <v>137.04</v>
      </c>
      <c r="I40" s="2">
        <v>223.44</v>
      </c>
      <c r="J40" s="3">
        <v>1</v>
      </c>
      <c r="K40" s="3" t="s">
        <v>26</v>
      </c>
      <c r="M40" s="1" t="s">
        <v>810</v>
      </c>
      <c r="N40" s="2"/>
      <c r="O40" s="2"/>
      <c r="P40" s="2" t="s">
        <v>816</v>
      </c>
    </row>
    <row r="41" s="1" customFormat="1" spans="1:16">
      <c r="A41" s="3">
        <v>40</v>
      </c>
      <c r="B41" s="1" t="s">
        <v>731</v>
      </c>
      <c r="C41" s="1" t="s">
        <v>817</v>
      </c>
      <c r="E41" s="1" t="s">
        <v>818</v>
      </c>
      <c r="F41" s="1" t="s">
        <v>76</v>
      </c>
      <c r="G41" s="2">
        <v>528.19</v>
      </c>
      <c r="H41" s="2">
        <v>15.85</v>
      </c>
      <c r="I41" s="2">
        <v>512.34</v>
      </c>
      <c r="J41" s="3">
        <v>1</v>
      </c>
      <c r="K41" s="3" t="s">
        <v>77</v>
      </c>
      <c r="M41" s="1" t="s">
        <v>819</v>
      </c>
      <c r="N41" s="2" t="s">
        <v>820</v>
      </c>
      <c r="O41" s="2"/>
      <c r="P41" s="2" t="s">
        <v>802</v>
      </c>
    </row>
    <row r="42" s="1" customFormat="1" spans="1:16">
      <c r="A42" s="3">
        <v>41</v>
      </c>
      <c r="B42" s="1" t="s">
        <v>731</v>
      </c>
      <c r="C42" s="1" t="s">
        <v>821</v>
      </c>
      <c r="E42" s="1" t="s">
        <v>822</v>
      </c>
      <c r="F42" s="1" t="s">
        <v>823</v>
      </c>
      <c r="G42" s="2">
        <v>2720.27</v>
      </c>
      <c r="H42" s="2">
        <v>81.61</v>
      </c>
      <c r="I42" s="2">
        <v>2638.66</v>
      </c>
      <c r="J42" s="3">
        <v>1</v>
      </c>
      <c r="K42" s="3" t="s">
        <v>26</v>
      </c>
      <c r="M42" s="1" t="s">
        <v>824</v>
      </c>
      <c r="N42" s="2" t="s">
        <v>825</v>
      </c>
      <c r="O42" s="2"/>
      <c r="P42" s="2" t="s">
        <v>753</v>
      </c>
    </row>
    <row r="43" s="1" customFormat="1" spans="1:16">
      <c r="A43" s="3">
        <v>42</v>
      </c>
      <c r="B43" s="1" t="s">
        <v>731</v>
      </c>
      <c r="C43" s="1" t="s">
        <v>826</v>
      </c>
      <c r="E43" s="1" t="s">
        <v>823</v>
      </c>
      <c r="F43" s="1" t="s">
        <v>58</v>
      </c>
      <c r="G43" s="2">
        <v>1962.38</v>
      </c>
      <c r="H43" s="2">
        <v>58.87</v>
      </c>
      <c r="I43" s="2">
        <v>1903.51</v>
      </c>
      <c r="J43" s="3">
        <v>1</v>
      </c>
      <c r="K43" s="3" t="s">
        <v>26</v>
      </c>
      <c r="M43" s="1" t="s">
        <v>827</v>
      </c>
      <c r="N43" s="2" t="s">
        <v>828</v>
      </c>
      <c r="O43" s="2"/>
      <c r="P43" s="2" t="s">
        <v>829</v>
      </c>
    </row>
    <row r="44" s="1" customFormat="1" spans="1:16">
      <c r="A44" s="3">
        <v>43</v>
      </c>
      <c r="B44" s="1" t="s">
        <v>731</v>
      </c>
      <c r="C44" s="1" t="s">
        <v>830</v>
      </c>
      <c r="E44" s="1" t="s">
        <v>831</v>
      </c>
      <c r="F44" s="1" t="s">
        <v>831</v>
      </c>
      <c r="G44" s="2">
        <v>636.68</v>
      </c>
      <c r="H44" s="2">
        <v>19.1</v>
      </c>
      <c r="I44" s="2">
        <v>617.58</v>
      </c>
      <c r="J44" s="3">
        <v>1</v>
      </c>
      <c r="K44" s="3" t="s">
        <v>26</v>
      </c>
      <c r="M44" s="1" t="s">
        <v>832</v>
      </c>
      <c r="N44" s="2" t="s">
        <v>833</v>
      </c>
      <c r="O44" s="2"/>
      <c r="P44" s="2" t="s">
        <v>816</v>
      </c>
    </row>
    <row r="45" s="1" customFormat="1" spans="1:16">
      <c r="A45" s="3">
        <v>44</v>
      </c>
      <c r="B45" s="1" t="s">
        <v>731</v>
      </c>
      <c r="C45" s="1" t="s">
        <v>834</v>
      </c>
      <c r="E45" s="1" t="s">
        <v>58</v>
      </c>
      <c r="F45" s="1" t="s">
        <v>58</v>
      </c>
      <c r="G45" s="2">
        <v>2627.79</v>
      </c>
      <c r="H45" s="2">
        <v>78.83</v>
      </c>
      <c r="I45" s="2">
        <v>2548.96</v>
      </c>
      <c r="J45" s="3">
        <v>1</v>
      </c>
      <c r="K45" s="3" t="s">
        <v>26</v>
      </c>
      <c r="M45" s="1" t="s">
        <v>835</v>
      </c>
      <c r="N45" s="2" t="s">
        <v>825</v>
      </c>
      <c r="O45" s="2"/>
      <c r="P45" s="2" t="s">
        <v>749</v>
      </c>
    </row>
    <row r="46" s="1" customFormat="1" spans="1:16">
      <c r="A46" s="3">
        <v>45</v>
      </c>
      <c r="B46" s="1" t="s">
        <v>731</v>
      </c>
      <c r="C46" s="1" t="s">
        <v>836</v>
      </c>
      <c r="E46" s="1" t="s">
        <v>58</v>
      </c>
      <c r="F46" s="1" t="s">
        <v>58</v>
      </c>
      <c r="G46" s="2">
        <v>4043.79</v>
      </c>
      <c r="H46" s="2">
        <v>121.31</v>
      </c>
      <c r="I46" s="2">
        <v>3922.48</v>
      </c>
      <c r="J46" s="3">
        <v>1</v>
      </c>
      <c r="K46" s="3" t="s">
        <v>26</v>
      </c>
      <c r="M46" s="1" t="s">
        <v>466</v>
      </c>
      <c r="N46" s="2" t="s">
        <v>837</v>
      </c>
      <c r="O46" s="2"/>
      <c r="P46" s="2" t="s">
        <v>802</v>
      </c>
    </row>
    <row r="47" s="1" customFormat="1" spans="1:16">
      <c r="A47" s="3">
        <v>46</v>
      </c>
      <c r="B47" s="1" t="s">
        <v>731</v>
      </c>
      <c r="C47" s="1" t="s">
        <v>838</v>
      </c>
      <c r="E47" s="1" t="s">
        <v>839</v>
      </c>
      <c r="F47" s="1" t="s">
        <v>58</v>
      </c>
      <c r="G47" s="2">
        <v>2698.16</v>
      </c>
      <c r="H47" s="2">
        <v>80.94</v>
      </c>
      <c r="I47" s="2">
        <v>2617.22</v>
      </c>
      <c r="J47" s="3">
        <v>1</v>
      </c>
      <c r="K47" s="3" t="s">
        <v>26</v>
      </c>
      <c r="M47" s="1" t="s">
        <v>840</v>
      </c>
      <c r="N47" s="2" t="s">
        <v>841</v>
      </c>
      <c r="O47" s="2"/>
      <c r="P47" s="2" t="s">
        <v>739</v>
      </c>
    </row>
    <row r="48" s="1" customFormat="1" spans="1:16">
      <c r="A48" s="3">
        <v>47</v>
      </c>
      <c r="B48" s="1" t="s">
        <v>731</v>
      </c>
      <c r="C48" s="1" t="s">
        <v>842</v>
      </c>
      <c r="E48" s="1" t="s">
        <v>831</v>
      </c>
      <c r="F48" s="1" t="s">
        <v>831</v>
      </c>
      <c r="G48" s="2">
        <v>1008.72</v>
      </c>
      <c r="H48" s="2">
        <v>30.26</v>
      </c>
      <c r="I48" s="2">
        <v>978.46</v>
      </c>
      <c r="J48" s="3">
        <v>1</v>
      </c>
      <c r="K48" s="3" t="s">
        <v>26</v>
      </c>
      <c r="M48" s="1" t="s">
        <v>832</v>
      </c>
      <c r="N48" s="2" t="s">
        <v>833</v>
      </c>
      <c r="O48" s="2"/>
      <c r="P48" s="2" t="s">
        <v>788</v>
      </c>
    </row>
    <row r="49" s="1" customFormat="1" spans="1:16">
      <c r="A49" s="3">
        <v>48</v>
      </c>
      <c r="B49" s="1" t="s">
        <v>731</v>
      </c>
      <c r="C49" s="1" t="s">
        <v>843</v>
      </c>
      <c r="E49" s="1" t="s">
        <v>823</v>
      </c>
      <c r="F49" s="1" t="s">
        <v>58</v>
      </c>
      <c r="G49" s="2">
        <v>4428.41</v>
      </c>
      <c r="H49" s="2">
        <v>132.85</v>
      </c>
      <c r="I49" s="2">
        <v>4295.56</v>
      </c>
      <c r="J49" s="3">
        <v>1</v>
      </c>
      <c r="K49" s="3" t="s">
        <v>26</v>
      </c>
      <c r="M49" s="1" t="s">
        <v>844</v>
      </c>
      <c r="N49" s="2" t="s">
        <v>845</v>
      </c>
      <c r="O49" s="2"/>
      <c r="P49" s="2" t="s">
        <v>786</v>
      </c>
    </row>
    <row r="50" s="1" customFormat="1" spans="1:16">
      <c r="A50" s="3">
        <v>49</v>
      </c>
      <c r="B50" s="1" t="s">
        <v>731</v>
      </c>
      <c r="C50" s="1" t="s">
        <v>846</v>
      </c>
      <c r="E50" s="1" t="s">
        <v>34</v>
      </c>
      <c r="F50" s="1" t="s">
        <v>58</v>
      </c>
      <c r="G50" s="2">
        <v>431.45</v>
      </c>
      <c r="H50" s="2">
        <v>12.94</v>
      </c>
      <c r="I50" s="2">
        <v>418.51</v>
      </c>
      <c r="J50" s="3">
        <v>1</v>
      </c>
      <c r="K50" s="3" t="s">
        <v>26</v>
      </c>
      <c r="M50" s="1" t="s">
        <v>374</v>
      </c>
      <c r="N50" s="2" t="s">
        <v>847</v>
      </c>
      <c r="O50" s="2"/>
      <c r="P50" s="2" t="s">
        <v>848</v>
      </c>
    </row>
    <row r="51" s="1" customFormat="1" spans="1:16">
      <c r="A51" s="3">
        <v>50</v>
      </c>
      <c r="B51" s="1" t="s">
        <v>731</v>
      </c>
      <c r="C51" s="1" t="s">
        <v>849</v>
      </c>
      <c r="E51" s="1" t="s">
        <v>850</v>
      </c>
      <c r="F51" s="1" t="s">
        <v>58</v>
      </c>
      <c r="G51" s="2">
        <v>5646.83</v>
      </c>
      <c r="H51" s="2">
        <v>169.4</v>
      </c>
      <c r="I51" s="2">
        <v>5477.43</v>
      </c>
      <c r="J51" s="3">
        <v>1</v>
      </c>
      <c r="K51" s="3" t="s">
        <v>26</v>
      </c>
      <c r="M51" s="1" t="s">
        <v>851</v>
      </c>
      <c r="N51" s="2" t="s">
        <v>852</v>
      </c>
      <c r="O51" s="2"/>
      <c r="P51" s="2" t="s">
        <v>735</v>
      </c>
    </row>
    <row r="52" s="1" customFormat="1" spans="1:16">
      <c r="A52" s="3">
        <v>51</v>
      </c>
      <c r="B52" s="1" t="s">
        <v>731</v>
      </c>
      <c r="C52" s="1" t="s">
        <v>853</v>
      </c>
      <c r="E52" s="1" t="s">
        <v>854</v>
      </c>
      <c r="F52" s="1" t="s">
        <v>29</v>
      </c>
      <c r="G52" s="2">
        <v>6804.24</v>
      </c>
      <c r="H52" s="2">
        <v>204.13</v>
      </c>
      <c r="I52" s="2">
        <v>6600.11</v>
      </c>
      <c r="J52" s="3">
        <v>1</v>
      </c>
      <c r="K52" s="3" t="s">
        <v>66</v>
      </c>
      <c r="M52" s="1" t="s">
        <v>854</v>
      </c>
      <c r="N52" s="2" t="s">
        <v>855</v>
      </c>
      <c r="O52" s="2"/>
      <c r="P52" s="2" t="s">
        <v>856</v>
      </c>
    </row>
    <row r="53" s="1" customFormat="1" spans="1:16">
      <c r="A53" s="3">
        <v>52</v>
      </c>
      <c r="B53" s="1" t="s">
        <v>731</v>
      </c>
      <c r="C53" s="1" t="s">
        <v>857</v>
      </c>
      <c r="E53" s="1" t="s">
        <v>854</v>
      </c>
      <c r="F53" s="1" t="s">
        <v>29</v>
      </c>
      <c r="G53" s="2">
        <v>7985.73</v>
      </c>
      <c r="H53" s="2">
        <v>239.57</v>
      </c>
      <c r="I53" s="2">
        <v>7746.16</v>
      </c>
      <c r="J53" s="3">
        <v>1</v>
      </c>
      <c r="K53" s="3" t="s">
        <v>66</v>
      </c>
      <c r="M53" s="1" t="s">
        <v>854</v>
      </c>
      <c r="N53" s="2" t="s">
        <v>858</v>
      </c>
      <c r="O53" s="2"/>
      <c r="P53" s="2" t="s">
        <v>790</v>
      </c>
    </row>
    <row r="54" s="1" customFormat="1" spans="1:16">
      <c r="A54" s="3">
        <v>53</v>
      </c>
      <c r="B54" s="1" t="s">
        <v>731</v>
      </c>
      <c r="C54" s="1" t="s">
        <v>859</v>
      </c>
      <c r="E54" s="1" t="s">
        <v>860</v>
      </c>
      <c r="F54" s="1" t="s">
        <v>29</v>
      </c>
      <c r="G54" s="2">
        <v>6000.26</v>
      </c>
      <c r="H54" s="2">
        <v>180.01</v>
      </c>
      <c r="I54" s="2">
        <v>5820.25</v>
      </c>
      <c r="J54" s="3">
        <v>1</v>
      </c>
      <c r="K54" s="3" t="s">
        <v>66</v>
      </c>
      <c r="M54" s="1" t="s">
        <v>861</v>
      </c>
      <c r="N54" s="2" t="s">
        <v>855</v>
      </c>
      <c r="O54" s="2"/>
      <c r="P54" s="2" t="s">
        <v>862</v>
      </c>
    </row>
    <row r="55" s="1" customFormat="1" spans="1:16">
      <c r="A55" s="3">
        <v>54</v>
      </c>
      <c r="B55" s="1" t="s">
        <v>731</v>
      </c>
      <c r="C55" s="1" t="s">
        <v>863</v>
      </c>
      <c r="E55" s="1" t="s">
        <v>864</v>
      </c>
      <c r="F55" s="1" t="s">
        <v>29</v>
      </c>
      <c r="G55" s="2">
        <v>3029.3</v>
      </c>
      <c r="H55" s="2">
        <v>90.88</v>
      </c>
      <c r="I55" s="2">
        <v>2938.42</v>
      </c>
      <c r="J55" s="3">
        <v>1</v>
      </c>
      <c r="K55" s="3" t="s">
        <v>66</v>
      </c>
      <c r="M55" s="1" t="s">
        <v>865</v>
      </c>
      <c r="N55" s="2" t="s">
        <v>866</v>
      </c>
      <c r="O55" s="2"/>
      <c r="P55" s="2" t="s">
        <v>867</v>
      </c>
    </row>
    <row r="56" s="1" customFormat="1" spans="1:16">
      <c r="A56" s="3">
        <v>55</v>
      </c>
      <c r="B56" s="1" t="s">
        <v>731</v>
      </c>
      <c r="C56" s="1" t="s">
        <v>868</v>
      </c>
      <c r="E56" s="1" t="s">
        <v>869</v>
      </c>
      <c r="F56" s="1" t="s">
        <v>29</v>
      </c>
      <c r="G56" s="2">
        <v>7113.01</v>
      </c>
      <c r="H56" s="2">
        <v>213.39</v>
      </c>
      <c r="I56" s="2">
        <v>6899.62</v>
      </c>
      <c r="J56" s="3">
        <v>1</v>
      </c>
      <c r="K56" s="3" t="s">
        <v>66</v>
      </c>
      <c r="M56" s="1" t="s">
        <v>865</v>
      </c>
      <c r="N56" s="2" t="s">
        <v>866</v>
      </c>
      <c r="O56" s="2"/>
      <c r="P56" s="2" t="s">
        <v>870</v>
      </c>
    </row>
    <row r="57" s="1" customFormat="1" spans="1:16">
      <c r="A57" s="3">
        <v>56</v>
      </c>
      <c r="B57" s="1" t="s">
        <v>731</v>
      </c>
      <c r="C57" s="1" t="s">
        <v>871</v>
      </c>
      <c r="E57" s="1" t="s">
        <v>29</v>
      </c>
      <c r="F57" s="1" t="s">
        <v>29</v>
      </c>
      <c r="G57" s="2">
        <v>8903.88</v>
      </c>
      <c r="H57" s="2">
        <v>1469.97</v>
      </c>
      <c r="I57" s="2">
        <v>7433.91</v>
      </c>
      <c r="J57" s="3">
        <v>1</v>
      </c>
      <c r="K57" s="3" t="s">
        <v>66</v>
      </c>
      <c r="M57" s="1" t="s">
        <v>872</v>
      </c>
      <c r="N57" s="2"/>
      <c r="O57" s="2"/>
      <c r="P57" s="2" t="s">
        <v>873</v>
      </c>
    </row>
    <row r="58" s="1" customFormat="1" spans="1:16">
      <c r="A58" s="3">
        <v>57</v>
      </c>
      <c r="B58" s="1" t="s">
        <v>731</v>
      </c>
      <c r="C58" s="1" t="s">
        <v>874</v>
      </c>
      <c r="E58" s="1" t="s">
        <v>875</v>
      </c>
      <c r="F58" s="1" t="s">
        <v>875</v>
      </c>
      <c r="G58" s="2">
        <v>22181.21</v>
      </c>
      <c r="H58" s="2">
        <v>665.44</v>
      </c>
      <c r="I58" s="2">
        <v>21515.77</v>
      </c>
      <c r="J58" s="3">
        <v>1</v>
      </c>
      <c r="K58" s="3" t="s">
        <v>23</v>
      </c>
      <c r="M58" s="1" t="s">
        <v>876</v>
      </c>
      <c r="N58" s="2"/>
      <c r="O58" s="2"/>
      <c r="P58" s="79" t="s">
        <v>877</v>
      </c>
    </row>
    <row r="59" s="1" customFormat="1" spans="1:16">
      <c r="A59" s="3">
        <v>58</v>
      </c>
      <c r="B59" s="1" t="s">
        <v>731</v>
      </c>
      <c r="C59" s="1" t="s">
        <v>878</v>
      </c>
      <c r="E59" s="1" t="s">
        <v>879</v>
      </c>
      <c r="F59" s="1" t="s">
        <v>75</v>
      </c>
      <c r="G59" s="2">
        <v>606.67</v>
      </c>
      <c r="H59" s="2">
        <v>18.2</v>
      </c>
      <c r="I59" s="2">
        <v>588.47</v>
      </c>
      <c r="J59" s="3">
        <v>1</v>
      </c>
      <c r="K59" s="3" t="s">
        <v>26</v>
      </c>
      <c r="M59" s="1" t="s">
        <v>466</v>
      </c>
      <c r="N59" s="2" t="s">
        <v>880</v>
      </c>
      <c r="O59" s="2"/>
      <c r="P59" s="2" t="s">
        <v>749</v>
      </c>
    </row>
    <row r="60" s="1" customFormat="1" spans="1:16">
      <c r="A60" s="3">
        <v>59</v>
      </c>
      <c r="B60" s="1" t="s">
        <v>731</v>
      </c>
      <c r="C60" s="1" t="s">
        <v>881</v>
      </c>
      <c r="E60" s="1" t="s">
        <v>879</v>
      </c>
      <c r="F60" s="1" t="s">
        <v>75</v>
      </c>
      <c r="G60" s="2">
        <v>1912.06</v>
      </c>
      <c r="H60" s="2">
        <v>57.36</v>
      </c>
      <c r="I60" s="2">
        <v>1854.7</v>
      </c>
      <c r="J60" s="3">
        <v>1</v>
      </c>
      <c r="K60" s="3" t="s">
        <v>26</v>
      </c>
      <c r="M60" s="1" t="s">
        <v>882</v>
      </c>
      <c r="N60" s="2" t="s">
        <v>847</v>
      </c>
      <c r="O60" s="2"/>
      <c r="P60" s="2" t="s">
        <v>802</v>
      </c>
    </row>
    <row r="61" s="1" customFormat="1" spans="1:16">
      <c r="A61" s="3">
        <v>60</v>
      </c>
      <c r="B61" s="1" t="s">
        <v>731</v>
      </c>
      <c r="C61" s="1" t="s">
        <v>883</v>
      </c>
      <c r="E61" s="1" t="s">
        <v>884</v>
      </c>
      <c r="F61" s="1" t="s">
        <v>75</v>
      </c>
      <c r="G61" s="2">
        <v>821.54</v>
      </c>
      <c r="H61" s="2">
        <v>24.65</v>
      </c>
      <c r="I61" s="2">
        <v>796.89</v>
      </c>
      <c r="J61" s="3">
        <v>1</v>
      </c>
      <c r="K61" s="3" t="s">
        <v>26</v>
      </c>
      <c r="M61" s="1" t="s">
        <v>466</v>
      </c>
      <c r="N61" s="2" t="s">
        <v>841</v>
      </c>
      <c r="O61" s="2"/>
      <c r="P61" s="2" t="s">
        <v>753</v>
      </c>
    </row>
    <row r="62" s="1" customFormat="1" spans="1:16">
      <c r="A62" s="3">
        <v>61</v>
      </c>
      <c r="B62" s="1" t="s">
        <v>731</v>
      </c>
      <c r="C62" s="1" t="s">
        <v>885</v>
      </c>
      <c r="E62" s="1" t="s">
        <v>886</v>
      </c>
      <c r="F62" s="1" t="s">
        <v>75</v>
      </c>
      <c r="G62" s="2">
        <v>1657.74</v>
      </c>
      <c r="H62" s="2">
        <v>49.73</v>
      </c>
      <c r="I62" s="2">
        <v>1608.01</v>
      </c>
      <c r="J62" s="3">
        <v>1</v>
      </c>
      <c r="K62" s="3" t="s">
        <v>26</v>
      </c>
      <c r="M62" s="1" t="s">
        <v>887</v>
      </c>
      <c r="N62" s="2" t="s">
        <v>841</v>
      </c>
      <c r="O62" s="2"/>
      <c r="P62" s="2" t="s">
        <v>739</v>
      </c>
    </row>
    <row r="63" s="1" customFormat="1" spans="1:16">
      <c r="A63" s="3">
        <v>62</v>
      </c>
      <c r="B63" s="1" t="s">
        <v>731</v>
      </c>
      <c r="C63" s="1" t="s">
        <v>888</v>
      </c>
      <c r="E63" s="1" t="s">
        <v>889</v>
      </c>
      <c r="F63" s="1" t="s">
        <v>890</v>
      </c>
      <c r="G63" s="2">
        <v>1649.85</v>
      </c>
      <c r="H63" s="2">
        <v>49.5</v>
      </c>
      <c r="I63" s="2">
        <v>1600.35</v>
      </c>
      <c r="J63" s="3">
        <v>1</v>
      </c>
      <c r="K63" s="3" t="s">
        <v>26</v>
      </c>
      <c r="M63" s="1" t="s">
        <v>891</v>
      </c>
      <c r="N63" s="2" t="s">
        <v>855</v>
      </c>
      <c r="O63" s="2"/>
      <c r="P63" s="2" t="s">
        <v>892</v>
      </c>
    </row>
    <row r="64" s="1" customFormat="1" spans="1:16">
      <c r="A64" s="3">
        <v>63</v>
      </c>
      <c r="B64" s="1" t="s">
        <v>731</v>
      </c>
      <c r="C64" s="1" t="s">
        <v>893</v>
      </c>
      <c r="E64" s="1" t="s">
        <v>894</v>
      </c>
      <c r="F64" s="1" t="s">
        <v>894</v>
      </c>
      <c r="G64" s="2">
        <v>748.87</v>
      </c>
      <c r="H64" s="2">
        <v>214.61</v>
      </c>
      <c r="I64" s="2">
        <v>534.26</v>
      </c>
      <c r="J64" s="3">
        <v>1</v>
      </c>
      <c r="K64" s="3" t="s">
        <v>26</v>
      </c>
      <c r="M64" s="1" t="s">
        <v>895</v>
      </c>
      <c r="N64" s="2"/>
      <c r="O64" s="2"/>
      <c r="P64" s="2" t="s">
        <v>896</v>
      </c>
    </row>
    <row r="65" s="1" customFormat="1" spans="1:16">
      <c r="A65" s="3">
        <v>64</v>
      </c>
      <c r="B65" s="1" t="s">
        <v>731</v>
      </c>
      <c r="C65" s="1" t="s">
        <v>897</v>
      </c>
      <c r="E65" s="1" t="s">
        <v>347</v>
      </c>
      <c r="F65" s="1" t="s">
        <v>347</v>
      </c>
      <c r="G65" s="2">
        <v>3466.83</v>
      </c>
      <c r="H65" s="2">
        <v>1034.91</v>
      </c>
      <c r="I65" s="2">
        <v>2431.92</v>
      </c>
      <c r="J65" s="3">
        <v>1</v>
      </c>
      <c r="K65" s="3" t="s">
        <v>26</v>
      </c>
      <c r="M65" s="1" t="s">
        <v>898</v>
      </c>
      <c r="N65" s="2"/>
      <c r="O65" s="2"/>
      <c r="P65" s="79" t="s">
        <v>899</v>
      </c>
    </row>
    <row r="66" s="1" customFormat="1" spans="1:16">
      <c r="A66" s="3">
        <v>65</v>
      </c>
      <c r="B66" s="1" t="s">
        <v>731</v>
      </c>
      <c r="C66" s="1" t="s">
        <v>900</v>
      </c>
      <c r="E66" s="1" t="s">
        <v>347</v>
      </c>
      <c r="F66" s="1" t="s">
        <v>347</v>
      </c>
      <c r="G66" s="2">
        <v>3572.84</v>
      </c>
      <c r="H66" s="2">
        <v>1214.06</v>
      </c>
      <c r="I66" s="2">
        <v>2358.78</v>
      </c>
      <c r="J66" s="3">
        <v>1</v>
      </c>
      <c r="K66" s="3" t="s">
        <v>26</v>
      </c>
      <c r="M66" s="1" t="s">
        <v>898</v>
      </c>
      <c r="N66" s="2"/>
      <c r="O66" s="2"/>
      <c r="P66" s="2" t="s">
        <v>901</v>
      </c>
    </row>
    <row r="67" s="1" customFormat="1" spans="1:16">
      <c r="A67" s="3">
        <v>66</v>
      </c>
      <c r="B67" s="1" t="s">
        <v>731</v>
      </c>
      <c r="C67" s="1" t="s">
        <v>902</v>
      </c>
      <c r="E67" s="1" t="s">
        <v>347</v>
      </c>
      <c r="F67" s="1" t="s">
        <v>347</v>
      </c>
      <c r="G67" s="2">
        <v>4437.19</v>
      </c>
      <c r="H67" s="2">
        <v>1689.84</v>
      </c>
      <c r="I67" s="2">
        <v>2747.35</v>
      </c>
      <c r="J67" s="3">
        <v>1</v>
      </c>
      <c r="K67" s="3" t="s">
        <v>26</v>
      </c>
      <c r="M67" s="1" t="s">
        <v>898</v>
      </c>
      <c r="N67" s="2"/>
      <c r="O67" s="2"/>
      <c r="P67" s="2" t="s">
        <v>901</v>
      </c>
    </row>
    <row r="68" s="1" customFormat="1" spans="1:16">
      <c r="A68" s="3">
        <v>67</v>
      </c>
      <c r="B68" s="1" t="s">
        <v>731</v>
      </c>
      <c r="C68" s="1" t="s">
        <v>903</v>
      </c>
      <c r="E68" s="1" t="s">
        <v>904</v>
      </c>
      <c r="F68" s="1" t="s">
        <v>904</v>
      </c>
      <c r="G68" s="2">
        <v>1672.2</v>
      </c>
      <c r="H68" s="2">
        <v>1412.52</v>
      </c>
      <c r="I68" s="2">
        <v>259.68</v>
      </c>
      <c r="J68" s="3">
        <v>1</v>
      </c>
      <c r="K68" s="3" t="s">
        <v>26</v>
      </c>
      <c r="M68" s="1" t="s">
        <v>905</v>
      </c>
      <c r="N68" s="2"/>
      <c r="O68" s="2"/>
      <c r="P68" s="2" t="s">
        <v>739</v>
      </c>
    </row>
    <row r="69" s="1" customFormat="1" spans="1:16">
      <c r="A69" s="3">
        <v>68</v>
      </c>
      <c r="B69" s="1" t="s">
        <v>731</v>
      </c>
      <c r="C69" s="1" t="s">
        <v>906</v>
      </c>
      <c r="E69" s="1" t="s">
        <v>65</v>
      </c>
      <c r="F69" s="1" t="s">
        <v>27</v>
      </c>
      <c r="G69" s="2">
        <v>8696.75</v>
      </c>
      <c r="H69" s="2">
        <v>260.9</v>
      </c>
      <c r="I69" s="2">
        <v>8435.85</v>
      </c>
      <c r="J69" s="3">
        <v>1</v>
      </c>
      <c r="K69" s="3" t="s">
        <v>26</v>
      </c>
      <c r="M69" s="1" t="s">
        <v>907</v>
      </c>
      <c r="N69" s="2" t="s">
        <v>908</v>
      </c>
      <c r="O69" s="2"/>
      <c r="P69" s="2" t="s">
        <v>909</v>
      </c>
    </row>
    <row r="70" s="1" customFormat="1" spans="1:16">
      <c r="A70" s="3">
        <v>69</v>
      </c>
      <c r="B70" s="1" t="s">
        <v>731</v>
      </c>
      <c r="C70" s="1" t="s">
        <v>910</v>
      </c>
      <c r="E70" s="1" t="s">
        <v>27</v>
      </c>
      <c r="F70" s="1" t="s">
        <v>27</v>
      </c>
      <c r="G70" s="2">
        <v>338.29</v>
      </c>
      <c r="H70" s="2">
        <v>10.15</v>
      </c>
      <c r="I70" s="2">
        <v>328.14</v>
      </c>
      <c r="J70" s="3">
        <v>1</v>
      </c>
      <c r="K70" s="3" t="s">
        <v>26</v>
      </c>
      <c r="M70" s="1" t="s">
        <v>911</v>
      </c>
      <c r="N70" s="2" t="s">
        <v>912</v>
      </c>
      <c r="O70" s="2"/>
      <c r="P70" s="2" t="s">
        <v>913</v>
      </c>
    </row>
    <row r="71" s="1" customFormat="1" spans="1:16">
      <c r="A71" s="3">
        <v>70</v>
      </c>
      <c r="B71" s="1" t="s">
        <v>731</v>
      </c>
      <c r="C71" s="1" t="s">
        <v>914</v>
      </c>
      <c r="E71" s="1" t="s">
        <v>27</v>
      </c>
      <c r="F71" s="1" t="s">
        <v>27</v>
      </c>
      <c r="G71" s="2">
        <v>666</v>
      </c>
      <c r="H71" s="2">
        <v>19.98</v>
      </c>
      <c r="I71" s="2">
        <v>646.02</v>
      </c>
      <c r="J71" s="3">
        <v>1</v>
      </c>
      <c r="K71" s="3" t="s">
        <v>26</v>
      </c>
      <c r="M71" s="1" t="s">
        <v>915</v>
      </c>
      <c r="N71" s="2" t="s">
        <v>912</v>
      </c>
      <c r="O71" s="2"/>
      <c r="P71" s="2" t="s">
        <v>916</v>
      </c>
    </row>
    <row r="72" s="1" customFormat="1" spans="1:16">
      <c r="A72" s="3">
        <v>71</v>
      </c>
      <c r="B72" s="1" t="s">
        <v>731</v>
      </c>
      <c r="C72" s="1" t="s">
        <v>917</v>
      </c>
      <c r="E72" s="1" t="s">
        <v>65</v>
      </c>
      <c r="F72" s="1" t="s">
        <v>27</v>
      </c>
      <c r="G72" s="2">
        <v>299.4</v>
      </c>
      <c r="H72" s="2">
        <v>8.98</v>
      </c>
      <c r="I72" s="2">
        <v>290.42</v>
      </c>
      <c r="J72" s="3">
        <v>1</v>
      </c>
      <c r="K72" s="3" t="s">
        <v>26</v>
      </c>
      <c r="M72" s="1" t="s">
        <v>907</v>
      </c>
      <c r="N72" s="2" t="s">
        <v>918</v>
      </c>
      <c r="O72" s="2"/>
      <c r="P72" s="2" t="s">
        <v>919</v>
      </c>
    </row>
    <row r="73" s="1" customFormat="1" spans="1:16">
      <c r="A73" s="3">
        <v>72</v>
      </c>
      <c r="B73" s="1" t="s">
        <v>731</v>
      </c>
      <c r="C73" s="1" t="s">
        <v>920</v>
      </c>
      <c r="E73" s="1" t="s">
        <v>27</v>
      </c>
      <c r="F73" s="1" t="s">
        <v>27</v>
      </c>
      <c r="G73" s="2">
        <v>23055.41</v>
      </c>
      <c r="H73" s="2">
        <v>691.66</v>
      </c>
      <c r="I73" s="2">
        <v>22363.75</v>
      </c>
      <c r="J73" s="3">
        <v>1</v>
      </c>
      <c r="K73" s="3" t="s">
        <v>26</v>
      </c>
      <c r="M73" s="1" t="s">
        <v>915</v>
      </c>
      <c r="N73" s="2" t="s">
        <v>921</v>
      </c>
      <c r="O73" s="2"/>
      <c r="P73" s="2" t="s">
        <v>922</v>
      </c>
    </row>
    <row r="74" s="1" customFormat="1" spans="1:16">
      <c r="A74" s="3">
        <v>73</v>
      </c>
      <c r="B74" s="1" t="s">
        <v>731</v>
      </c>
      <c r="C74" s="1" t="s">
        <v>923</v>
      </c>
      <c r="E74" s="1" t="s">
        <v>65</v>
      </c>
      <c r="F74" s="1" t="s">
        <v>27</v>
      </c>
      <c r="G74" s="2">
        <v>382.2</v>
      </c>
      <c r="H74" s="2">
        <v>11.47</v>
      </c>
      <c r="I74" s="2">
        <v>370.73</v>
      </c>
      <c r="J74" s="3">
        <v>1</v>
      </c>
      <c r="K74" s="3" t="s">
        <v>26</v>
      </c>
      <c r="M74" s="1" t="s">
        <v>907</v>
      </c>
      <c r="N74" s="2" t="s">
        <v>866</v>
      </c>
      <c r="O74" s="2"/>
      <c r="P74" s="2" t="s">
        <v>749</v>
      </c>
    </row>
    <row r="75" s="1" customFormat="1" spans="1:16">
      <c r="A75" s="3">
        <v>74</v>
      </c>
      <c r="B75" s="1" t="s">
        <v>731</v>
      </c>
      <c r="C75" s="1" t="s">
        <v>924</v>
      </c>
      <c r="E75" s="1" t="s">
        <v>27</v>
      </c>
      <c r="F75" s="1" t="s">
        <v>27</v>
      </c>
      <c r="G75" s="2">
        <v>3657.66</v>
      </c>
      <c r="H75" s="2">
        <v>109.73</v>
      </c>
      <c r="I75" s="2">
        <v>3547.93</v>
      </c>
      <c r="J75" s="3">
        <v>1</v>
      </c>
      <c r="K75" s="3" t="s">
        <v>26</v>
      </c>
      <c r="M75" s="1" t="s">
        <v>925</v>
      </c>
      <c r="N75" s="2" t="s">
        <v>912</v>
      </c>
      <c r="O75" s="2"/>
      <c r="P75" s="2" t="s">
        <v>926</v>
      </c>
    </row>
    <row r="76" s="1" customFormat="1" spans="1:16">
      <c r="A76" s="3">
        <v>75</v>
      </c>
      <c r="B76" s="1" t="s">
        <v>731</v>
      </c>
      <c r="C76" s="1" t="s">
        <v>927</v>
      </c>
      <c r="E76" s="1" t="s">
        <v>928</v>
      </c>
      <c r="F76" s="1" t="s">
        <v>27</v>
      </c>
      <c r="G76" s="2">
        <v>898.2</v>
      </c>
      <c r="H76" s="2">
        <v>26.95</v>
      </c>
      <c r="I76" s="2">
        <v>871.25</v>
      </c>
      <c r="J76" s="3">
        <v>1</v>
      </c>
      <c r="K76" s="3" t="s">
        <v>26</v>
      </c>
      <c r="M76" s="1" t="s">
        <v>907</v>
      </c>
      <c r="N76" s="2" t="s">
        <v>908</v>
      </c>
      <c r="O76" s="2"/>
      <c r="P76" s="2" t="s">
        <v>909</v>
      </c>
    </row>
    <row r="77" s="1" customFormat="1" spans="1:16">
      <c r="A77" s="3">
        <v>76</v>
      </c>
      <c r="B77" s="1" t="s">
        <v>731</v>
      </c>
      <c r="C77" s="1" t="s">
        <v>929</v>
      </c>
      <c r="E77" s="1" t="s">
        <v>65</v>
      </c>
      <c r="F77" s="1" t="s">
        <v>27</v>
      </c>
      <c r="G77" s="2">
        <v>299.4</v>
      </c>
      <c r="H77" s="2">
        <v>8.98</v>
      </c>
      <c r="I77" s="2">
        <v>290.42</v>
      </c>
      <c r="J77" s="3">
        <v>1</v>
      </c>
      <c r="K77" s="3" t="s">
        <v>26</v>
      </c>
      <c r="M77" s="1" t="s">
        <v>907</v>
      </c>
      <c r="N77" s="2" t="s">
        <v>918</v>
      </c>
      <c r="O77" s="2"/>
      <c r="P77" s="2" t="s">
        <v>802</v>
      </c>
    </row>
    <row r="78" s="1" customFormat="1" spans="1:16">
      <c r="A78" s="3">
        <v>77</v>
      </c>
      <c r="B78" s="1" t="s">
        <v>731</v>
      </c>
      <c r="C78" s="1" t="s">
        <v>930</v>
      </c>
      <c r="E78" s="1" t="s">
        <v>27</v>
      </c>
      <c r="F78" s="1" t="s">
        <v>27</v>
      </c>
      <c r="G78" s="2">
        <v>2845.09</v>
      </c>
      <c r="H78" s="2">
        <v>85.35</v>
      </c>
      <c r="I78" s="2">
        <v>2759.74</v>
      </c>
      <c r="J78" s="3">
        <v>1</v>
      </c>
      <c r="K78" s="3" t="s">
        <v>26</v>
      </c>
      <c r="M78" s="1" t="s">
        <v>931</v>
      </c>
      <c r="N78" s="2" t="s">
        <v>912</v>
      </c>
      <c r="O78" s="2"/>
      <c r="P78" s="2" t="s">
        <v>816</v>
      </c>
    </row>
    <row r="79" s="1" customFormat="1" spans="1:16">
      <c r="A79" s="3">
        <v>78</v>
      </c>
      <c r="B79" s="1" t="s">
        <v>731</v>
      </c>
      <c r="C79" s="1" t="s">
        <v>932</v>
      </c>
      <c r="E79" s="1" t="s">
        <v>933</v>
      </c>
      <c r="F79" s="1" t="s">
        <v>27</v>
      </c>
      <c r="G79" s="2">
        <v>326.1</v>
      </c>
      <c r="H79" s="2">
        <v>9.78</v>
      </c>
      <c r="I79" s="2">
        <v>316.32</v>
      </c>
      <c r="J79" s="3">
        <v>1</v>
      </c>
      <c r="K79" s="3" t="s">
        <v>26</v>
      </c>
      <c r="M79" s="1" t="s">
        <v>934</v>
      </c>
      <c r="N79" s="2" t="s">
        <v>918</v>
      </c>
      <c r="O79" s="2"/>
      <c r="P79" s="2" t="s">
        <v>935</v>
      </c>
    </row>
    <row r="80" s="1" customFormat="1" spans="1:16">
      <c r="A80" s="3">
        <v>79</v>
      </c>
      <c r="B80" s="1" t="s">
        <v>731</v>
      </c>
      <c r="C80" s="1" t="s">
        <v>936</v>
      </c>
      <c r="E80" s="1" t="s">
        <v>928</v>
      </c>
      <c r="F80" s="1" t="s">
        <v>27</v>
      </c>
      <c r="G80" s="2">
        <v>898.2</v>
      </c>
      <c r="H80" s="2">
        <v>26.95</v>
      </c>
      <c r="I80" s="2">
        <v>871.25</v>
      </c>
      <c r="J80" s="3">
        <v>1</v>
      </c>
      <c r="K80" s="3" t="s">
        <v>26</v>
      </c>
      <c r="M80" s="1" t="s">
        <v>937</v>
      </c>
      <c r="N80" s="2" t="s">
        <v>908</v>
      </c>
      <c r="O80" s="2"/>
      <c r="P80" s="2" t="s">
        <v>938</v>
      </c>
    </row>
    <row r="81" s="1" customFormat="1" spans="1:16">
      <c r="A81" s="3">
        <v>80</v>
      </c>
      <c r="B81" s="1" t="s">
        <v>731</v>
      </c>
      <c r="C81" s="1" t="s">
        <v>939</v>
      </c>
      <c r="E81" s="1" t="s">
        <v>65</v>
      </c>
      <c r="F81" s="1" t="s">
        <v>27</v>
      </c>
      <c r="G81" s="2">
        <v>2072.88</v>
      </c>
      <c r="H81" s="2">
        <v>62.19</v>
      </c>
      <c r="I81" s="2">
        <v>2010.69</v>
      </c>
      <c r="J81" s="3">
        <v>1</v>
      </c>
      <c r="K81" s="3" t="s">
        <v>26</v>
      </c>
      <c r="M81" s="1" t="s">
        <v>907</v>
      </c>
      <c r="N81" s="2" t="s">
        <v>918</v>
      </c>
      <c r="O81" s="2"/>
      <c r="P81" s="2" t="s">
        <v>753</v>
      </c>
    </row>
    <row r="82" s="1" customFormat="1" spans="1:16">
      <c r="A82" s="3">
        <v>81</v>
      </c>
      <c r="B82" s="1" t="s">
        <v>731</v>
      </c>
      <c r="C82" s="1" t="s">
        <v>940</v>
      </c>
      <c r="E82" s="1" t="s">
        <v>27</v>
      </c>
      <c r="F82" s="1" t="s">
        <v>27</v>
      </c>
      <c r="G82" s="2">
        <v>815.4</v>
      </c>
      <c r="H82" s="2">
        <v>24.46</v>
      </c>
      <c r="I82" s="2">
        <v>790.94</v>
      </c>
      <c r="J82" s="3">
        <v>1</v>
      </c>
      <c r="K82" s="3" t="s">
        <v>26</v>
      </c>
      <c r="M82" s="1" t="s">
        <v>925</v>
      </c>
      <c r="N82" s="2" t="s">
        <v>912</v>
      </c>
      <c r="O82" s="2"/>
      <c r="P82" s="2" t="s">
        <v>788</v>
      </c>
    </row>
    <row r="83" s="1" customFormat="1" spans="1:16">
      <c r="A83" s="3">
        <v>82</v>
      </c>
      <c r="B83" s="1" t="s">
        <v>731</v>
      </c>
      <c r="C83" s="1" t="s">
        <v>941</v>
      </c>
      <c r="E83" s="1" t="s">
        <v>27</v>
      </c>
      <c r="F83" s="1" t="s">
        <v>27</v>
      </c>
      <c r="G83" s="2">
        <v>3799.72</v>
      </c>
      <c r="H83" s="2">
        <v>113.99</v>
      </c>
      <c r="I83" s="2">
        <v>3685.73</v>
      </c>
      <c r="J83" s="3">
        <v>1</v>
      </c>
      <c r="K83" s="3" t="s">
        <v>26</v>
      </c>
      <c r="M83" s="1" t="s">
        <v>925</v>
      </c>
      <c r="N83" s="2" t="s">
        <v>855</v>
      </c>
      <c r="O83" s="2"/>
      <c r="P83" s="2" t="s">
        <v>892</v>
      </c>
    </row>
    <row r="84" s="1" customFormat="1" spans="1:16">
      <c r="A84" s="3">
        <v>83</v>
      </c>
      <c r="B84" s="1" t="s">
        <v>731</v>
      </c>
      <c r="C84" s="1" t="s">
        <v>942</v>
      </c>
      <c r="E84" s="1" t="s">
        <v>27</v>
      </c>
      <c r="F84" s="1" t="s">
        <v>27</v>
      </c>
      <c r="G84" s="2">
        <v>5698.04</v>
      </c>
      <c r="H84" s="2">
        <v>170.94</v>
      </c>
      <c r="I84" s="2">
        <v>5527.1</v>
      </c>
      <c r="J84" s="3">
        <v>1</v>
      </c>
      <c r="K84" s="3" t="s">
        <v>26</v>
      </c>
      <c r="M84" s="1" t="s">
        <v>943</v>
      </c>
      <c r="N84" s="2" t="s">
        <v>855</v>
      </c>
      <c r="O84" s="2"/>
      <c r="P84" s="2" t="s">
        <v>786</v>
      </c>
    </row>
    <row r="85" s="1" customFormat="1" spans="1:16">
      <c r="A85" s="3">
        <v>84</v>
      </c>
      <c r="B85" s="1" t="s">
        <v>731</v>
      </c>
      <c r="C85" s="1" t="s">
        <v>944</v>
      </c>
      <c r="E85" s="1" t="s">
        <v>65</v>
      </c>
      <c r="F85" s="1" t="s">
        <v>27</v>
      </c>
      <c r="G85" s="2">
        <v>5173.41</v>
      </c>
      <c r="H85" s="2">
        <v>155.2</v>
      </c>
      <c r="I85" s="2">
        <v>5018.21</v>
      </c>
      <c r="J85" s="3">
        <v>1</v>
      </c>
      <c r="K85" s="3" t="s">
        <v>26</v>
      </c>
      <c r="M85" s="1" t="s">
        <v>945</v>
      </c>
      <c r="N85" s="2" t="s">
        <v>946</v>
      </c>
      <c r="O85" s="2"/>
      <c r="P85" s="2" t="s">
        <v>947</v>
      </c>
    </row>
    <row r="86" s="1" customFormat="1" spans="1:16">
      <c r="A86" s="3">
        <v>85</v>
      </c>
      <c r="B86" s="1" t="s">
        <v>731</v>
      </c>
      <c r="C86" s="1" t="s">
        <v>948</v>
      </c>
      <c r="E86" s="1" t="s">
        <v>949</v>
      </c>
      <c r="F86" s="1" t="s">
        <v>27</v>
      </c>
      <c r="G86" s="2">
        <v>8418.43</v>
      </c>
      <c r="H86" s="2">
        <v>252.55</v>
      </c>
      <c r="I86" s="2">
        <v>8165.88</v>
      </c>
      <c r="J86" s="3">
        <v>1</v>
      </c>
      <c r="K86" s="3" t="s">
        <v>26</v>
      </c>
      <c r="M86" s="1" t="s">
        <v>950</v>
      </c>
      <c r="N86" s="2" t="s">
        <v>858</v>
      </c>
      <c r="O86" s="2"/>
      <c r="P86" s="2" t="s">
        <v>735</v>
      </c>
    </row>
    <row r="87" s="1" customFormat="1" spans="7:11">
      <c r="G87" s="2">
        <f>SUM(G2:G86)</f>
        <v>255722.48</v>
      </c>
      <c r="H87" s="2">
        <f>SUM(H2:H86)</f>
        <v>15991.13</v>
      </c>
      <c r="I87" s="2"/>
      <c r="J87" s="3"/>
      <c r="K87" s="3"/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地市透视表</vt:lpstr>
      <vt:lpstr>汇总</vt:lpstr>
      <vt:lpstr>舟山</vt:lpstr>
      <vt:lpstr>台州</vt:lpstr>
      <vt:lpstr>宁波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k3erp</dc:creator>
  <cp:lastModifiedBy>郑波</cp:lastModifiedBy>
  <dcterms:created xsi:type="dcterms:W3CDTF">2022-11-07T02:30:00Z</dcterms:created>
  <dcterms:modified xsi:type="dcterms:W3CDTF">2024-05-22T10:03:48Z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1F617DDA26804D56BFEFA0D487D8A5BB_13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