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80" tabRatio="728"/>
  </bookViews>
  <sheets>
    <sheet name="地市透视表" sheetId="5" r:id="rId1"/>
    <sheet name="汇总" sheetId="2" r:id="rId2"/>
    <sheet name="嘉兴" sheetId="16" r:id="rId3"/>
    <sheet name="舟山" sheetId="17" r:id="rId4"/>
  </sheets>
  <definedNames>
    <definedName name="_xlnm._FilterDatabase" localSheetId="2" hidden="1">嘉兴!$A$1:$Q$99</definedName>
    <definedName name="_xlnm._FilterDatabase" localSheetId="0" hidden="1">地市透视表!#REF!</definedName>
    <definedName name="_xlnm._FilterDatabase" localSheetId="1" hidden="1">汇总!#REF!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<sst xmlns="http://schemas.openxmlformats.org/spreadsheetml/2006/main" count="1414" uniqueCount="596">
  <si>
    <t>地市</t>
  </si>
  <si>
    <t>资产条数</t>
  </si>
  <si>
    <t>资产原值（元）</t>
  </si>
  <si>
    <t>资产净值（元）</t>
  </si>
  <si>
    <t>净值/原值</t>
  </si>
  <si>
    <t>评估价（元）</t>
  </si>
  <si>
    <t>嘉兴</t>
  </si>
  <si>
    <t>舟山</t>
  </si>
  <si>
    <t>合计</t>
  </si>
  <si>
    <t>拍卖批次</t>
  </si>
  <si>
    <t>资产类别名称（大类相同完整度不同的分行填报）</t>
  </si>
  <si>
    <t>对应估值清单的分类描述</t>
  </si>
  <si>
    <t>计量单位</t>
  </si>
  <si>
    <t>资产数量</t>
  </si>
  <si>
    <t>总重量（kg）</t>
  </si>
  <si>
    <t>完整度/出铜（铝）率（%）</t>
  </si>
  <si>
    <t>最低转让单价（含税）</t>
  </si>
  <si>
    <t>最低转让总价（含税）</t>
  </si>
  <si>
    <t>备注
（主要配件缺失的需要注明）</t>
  </si>
  <si>
    <t>第十五批</t>
  </si>
  <si>
    <t>铝线</t>
  </si>
  <si>
    <t>铝缆类</t>
  </si>
  <si>
    <t>根</t>
  </si>
  <si>
    <t>16610元/吨×出铝率</t>
  </si>
  <si>
    <t>组合式电源</t>
  </si>
  <si>
    <t>组合式开关电源</t>
  </si>
  <si>
    <t>架</t>
  </si>
  <si>
    <t>/</t>
  </si>
  <si>
    <t>870×完整度+198</t>
  </si>
  <si>
    <t>开关电源</t>
  </si>
  <si>
    <t>其他铁质为主的报废物资</t>
  </si>
  <si>
    <t>2270元/吨</t>
  </si>
  <si>
    <t>空调</t>
  </si>
  <si>
    <t>2P空调内外机成套</t>
  </si>
  <si>
    <t>台</t>
  </si>
  <si>
    <t>3P空调内外机成套</t>
  </si>
  <si>
    <t>监控</t>
  </si>
  <si>
    <t>动环监控</t>
  </si>
  <si>
    <t>个</t>
  </si>
  <si>
    <t>空调控制器</t>
  </si>
  <si>
    <t>监控模块</t>
  </si>
  <si>
    <t>RRU架</t>
  </si>
  <si>
    <t>门锁</t>
  </si>
  <si>
    <t>防雷设备</t>
  </si>
  <si>
    <t>机柜空调</t>
  </si>
  <si>
    <t>9580元/吨</t>
  </si>
  <si>
    <t>电表</t>
  </si>
  <si>
    <t>配电箱类</t>
  </si>
  <si>
    <t>电池合路器</t>
  </si>
  <si>
    <t>监测仪</t>
  </si>
  <si>
    <t>交流配电箱</t>
  </si>
  <si>
    <t>模块</t>
  </si>
  <si>
    <t>配电单元</t>
  </si>
  <si>
    <t>油机插座</t>
  </si>
  <si>
    <t>2P空调内外成套</t>
  </si>
  <si>
    <t>3P空调内外成套</t>
  </si>
  <si>
    <t>供电计量设备</t>
  </si>
  <si>
    <t>5P空调内外成套</t>
  </si>
  <si>
    <t>空调通风系统</t>
  </si>
  <si>
    <t>铜线</t>
  </si>
  <si>
    <t>铜缆类</t>
  </si>
  <si>
    <t>71407.72元/吨×出铜率</t>
  </si>
  <si>
    <t>3P空调</t>
  </si>
  <si>
    <t>壁挂式开关电源</t>
  </si>
  <si>
    <t>序号</t>
  </si>
  <si>
    <t>报废批复文号</t>
  </si>
  <si>
    <t>资产编号</t>
  </si>
  <si>
    <t>资产名称</t>
  </si>
  <si>
    <t>资产原值
（元，不含税）</t>
  </si>
  <si>
    <t>资产净值
（元，不含税）</t>
  </si>
  <si>
    <t>累计折旧</t>
  </si>
  <si>
    <t>计量单位
（个/吨/米等）</t>
  </si>
  <si>
    <t>单节电池电压（2V/12V）</t>
  </si>
  <si>
    <t>规格型号</t>
  </si>
  <si>
    <t>生产厂家</t>
  </si>
  <si>
    <t>站点名称</t>
  </si>
  <si>
    <t>站点编码</t>
  </si>
  <si>
    <t>批号</t>
  </si>
  <si>
    <t>备注</t>
  </si>
  <si>
    <t/>
  </si>
  <si>
    <t>嘉兴铁塔党委会纪要〔2024〕第5期</t>
  </si>
  <si>
    <t>330400004831</t>
  </si>
  <si>
    <t>32A/3Px1（室外标准机柜用）</t>
  </si>
  <si>
    <t>动力源</t>
  </si>
  <si>
    <t>海盐建新田家浜</t>
  </si>
  <si>
    <t>330424500000000022</t>
  </si>
  <si>
    <t>动力源*32A/3Px1（室外标准机柜用）*嵌入式开关电源*海盐建新田家浜*330424500000000022**330400004831*拆站*利旧</t>
  </si>
  <si>
    <t>330400133884</t>
  </si>
  <si>
    <t>专用空调</t>
  </si>
  <si>
    <t>FTXD50FV2C（2P）（含铜管）</t>
  </si>
  <si>
    <t>华凌</t>
  </si>
  <si>
    <t>嘉善广福楼</t>
  </si>
  <si>
    <t>330421908000000761</t>
  </si>
  <si>
    <t>华凌*FTXD50FV2C（2P）（含铜管）*空调*嘉善广福楼*330421908000000761**330400133884*整治*废旧</t>
  </si>
  <si>
    <t>330400115425</t>
  </si>
  <si>
    <t>KF-72LW-JHS(2)（3P）（含铜管）</t>
  </si>
  <si>
    <t>三洋</t>
  </si>
  <si>
    <t>嘉善姚庄镇新景</t>
  </si>
  <si>
    <t>330421500000001680</t>
  </si>
  <si>
    <t>三洋*KF-72LW-JHS(2)（3P）（含铜管）*空调*嘉善姚庄镇新景*330421500000001680**330400115425*整治*废旧</t>
  </si>
  <si>
    <t>330400115136</t>
  </si>
  <si>
    <t>KF-120LW-SUT-N2（5P）（含铜管）</t>
  </si>
  <si>
    <t>海信</t>
  </si>
  <si>
    <t>海信*KF-120LW-SUT-N2（5P）（含铜管）*空调*嘉善姚庄镇新景*330421500000001680**330400115136*整治*废旧</t>
  </si>
  <si>
    <t>330400312420</t>
  </si>
  <si>
    <t>普通空调柜式</t>
  </si>
  <si>
    <t>3P单冷单相整机（3P）（含铜管）</t>
  </si>
  <si>
    <t>大金</t>
  </si>
  <si>
    <t>嘉善开发区新华路</t>
  </si>
  <si>
    <t>330421908000000736</t>
  </si>
  <si>
    <t>大金*3P单冷单相整机（3P）（含铜管）*空调*嘉善开发区新华路*330421908000000736**330400312420*整治*废旧</t>
  </si>
  <si>
    <t>330400116527</t>
  </si>
  <si>
    <t>通用空调-通用空调</t>
  </si>
  <si>
    <t>不详3p含铜管00000001680</t>
  </si>
  <si>
    <t>嘉善毛纺厂</t>
  </si>
  <si>
    <t>华凌*不详3p含铜管*空调*嘉善毛纺厂*330421500000001680**330400116527*整治*废旧</t>
  </si>
  <si>
    <t>330400133787</t>
  </si>
  <si>
    <t>华凌*不详3p含铜管*空调*嘉善毛纺厂*330421500000001680**330400133787*整治*废旧</t>
  </si>
  <si>
    <t>330400353224</t>
  </si>
  <si>
    <t>电源扩容资产</t>
  </si>
  <si>
    <t>整流模块50A高效出一起出）</t>
  </si>
  <si>
    <t>无</t>
  </si>
  <si>
    <t>海盐武原五金城西</t>
  </si>
  <si>
    <t>330424500000000165</t>
  </si>
  <si>
    <t>无*整流模块50A高效（在嵌入式开关电源内要出一起出）*模块*海盐武原五金城西*330424500000000165**330400353224*拆站*待利旧</t>
  </si>
  <si>
    <t>330400384747</t>
  </si>
  <si>
    <t>外市电引入</t>
  </si>
  <si>
    <t>4x35铝1.2kg</t>
  </si>
  <si>
    <t>平湖乍浦瓦标</t>
  </si>
  <si>
    <t>330482500000000214</t>
  </si>
  <si>
    <t>无*4x35铝1.2kg*铝线*平湖乍浦瓦标*330482500000000214**330400384747*拆站*废旧</t>
  </si>
  <si>
    <t>330400301259</t>
  </si>
  <si>
    <t>外市电资产</t>
  </si>
  <si>
    <t>4×25铝1.5kg</t>
  </si>
  <si>
    <t>嘉善魏塘中寒圩</t>
  </si>
  <si>
    <t>330421908000000684</t>
  </si>
  <si>
    <t>无*4×25方铝1.5kg*铝线*嘉善魏塘中寒圩*330421908000000684**330400301259*拆站*废旧</t>
  </si>
  <si>
    <t>330400344556</t>
  </si>
  <si>
    <t>4x35铝1.5kg</t>
  </si>
  <si>
    <t>不详</t>
  </si>
  <si>
    <t>桐乡凤高北</t>
  </si>
  <si>
    <t>33048300000422</t>
  </si>
  <si>
    <t>不详*4x35铝（1.5公斤）*铝线*桐乡凤高北*33048300000422**330400344556*整治*废旧</t>
  </si>
  <si>
    <t>330400353000</t>
  </si>
  <si>
    <t>4x35铝1.3kg</t>
  </si>
  <si>
    <t>桐乡崇福胡家坝</t>
  </si>
  <si>
    <t>330483500000001964</t>
  </si>
  <si>
    <t>不详*4x35铝（1.3公斤）*铝线*桐乡崇福胡家坝*330483500000001964**330400353000*整治*废旧</t>
  </si>
  <si>
    <t>330400382868</t>
  </si>
  <si>
    <t>4x35铝1.4kg</t>
  </si>
  <si>
    <t>桐乡大麻腾辉纺织</t>
  </si>
  <si>
    <t>330483908000000716</t>
  </si>
  <si>
    <t>不详*4x35铝（1.4公斤）*铝线*桐乡大麻腾辉纺织*330483908000000716**330400382868*整治*废旧</t>
  </si>
  <si>
    <t>330400301825</t>
  </si>
  <si>
    <t>4x35铝2.5kg</t>
  </si>
  <si>
    <t>桐乡洲泉名人国际</t>
  </si>
  <si>
    <t>33048301000462</t>
  </si>
  <si>
    <t>不详*4x35铝（2.5公斤）*铝线*桐乡洲泉名人国际*33048301000462**330400301825*整治*废旧</t>
  </si>
  <si>
    <t>330400301826</t>
  </si>
  <si>
    <t>4x35铝3kg</t>
  </si>
  <si>
    <t>不详*4x35铝（3公斤）*铝线*桐乡洲泉名人国际*33048301000462**330400301826*整治*废旧</t>
  </si>
  <si>
    <t>330400373258</t>
  </si>
  <si>
    <t>4x35铝2.3kg</t>
  </si>
  <si>
    <t>桐乡唐家桥（铁塔）</t>
  </si>
  <si>
    <t>330483500000000239</t>
  </si>
  <si>
    <t>不详*4x35铝（2.3公斤）*铝线*桐乡唐家桥（铁塔）*330483500000000239**330400373258*整治*废旧</t>
  </si>
  <si>
    <t>330400341379</t>
  </si>
  <si>
    <t>桐乡金阳公寓</t>
  </si>
  <si>
    <t>330483908000000219</t>
  </si>
  <si>
    <t>不详*4x35铝（2.3公斤）*铝线*桐乡金阳公寓*330483908000000219**330400341379*整治*废旧</t>
  </si>
  <si>
    <t>330400369885</t>
  </si>
  <si>
    <t>桐乡河山镇东</t>
  </si>
  <si>
    <t>330483908000000379</t>
  </si>
  <si>
    <t>不详*4x35铝（2.5公斤）*铝线*桐乡河山镇东*330483908000000379**330400369885*整治*废旧</t>
  </si>
  <si>
    <t>330400314786</t>
  </si>
  <si>
    <t>4x35铝2.6kg</t>
  </si>
  <si>
    <t>桐乡芝村西</t>
  </si>
  <si>
    <t>33048301000087</t>
  </si>
  <si>
    <t>不详*4x35铝（2.6公斤）*铝线*桐乡芝村西*33048301000087**330400314786*整治*废旧</t>
  </si>
  <si>
    <t>330400301861</t>
  </si>
  <si>
    <t>桐乡濮院遥鹏纺织</t>
  </si>
  <si>
    <t>330483908000001107</t>
  </si>
  <si>
    <t>不详*4x35铝（2.5公斤）*铝线*桐乡濮院遥鹏纺织*330483908000001107**330400301861*整治*废旧</t>
  </si>
  <si>
    <t>330400394944</t>
  </si>
  <si>
    <t>2x35铝1.5kg</t>
  </si>
  <si>
    <t>桐乡厚源纺织</t>
  </si>
  <si>
    <t>330483908000000508</t>
  </si>
  <si>
    <t>不详*2x35铝（1.5公斤）*铝线*桐乡厚源纺织*330483908000000508**330400394944*整治*废旧</t>
  </si>
  <si>
    <t>330400360337</t>
  </si>
  <si>
    <t>4x35铝1kg</t>
  </si>
  <si>
    <t>嘉善星光灿烂（铁塔）</t>
  </si>
  <si>
    <t>330421500000000135</t>
  </si>
  <si>
    <t>不详*4x35方铝1KG*铝线*嘉善星光灿烂（铁塔）*330421500000000135**330400360337*整治*废旧</t>
  </si>
  <si>
    <t>330400406382</t>
  </si>
  <si>
    <t>嘉善果蔬批发市场</t>
  </si>
  <si>
    <t>33042100000091</t>
  </si>
  <si>
    <t>不详*4x35方铝1KG*铝线*嘉善果蔬批发市场*33042100000091**330400406382*整治*废旧</t>
  </si>
  <si>
    <t>330400310244</t>
  </si>
  <si>
    <t>嘉善北周浜</t>
  </si>
  <si>
    <t>330421500000000168</t>
  </si>
  <si>
    <t>不详*4x35方铝1KG*铝线*嘉善北周浜*330421500000000168**330400310244*整治*废旧</t>
  </si>
  <si>
    <t>330400363459</t>
  </si>
  <si>
    <t>基站机房扩容资产</t>
  </si>
  <si>
    <t>不详*4x35方铝1KG*铝线*嘉善北周浜*330421500000000168**330400363459*整治*废旧</t>
  </si>
  <si>
    <t>嘉兴铁塔党委会纪要〔2023〕第11期</t>
  </si>
  <si>
    <t>330400395543</t>
  </si>
  <si>
    <t>嘉善维隆保健</t>
  </si>
  <si>
    <t>330421500000000234</t>
  </si>
  <si>
    <t>无*4x35铝1kg*铝线*嘉善维隆保健*330421500000000234**330400395543*拆站*废旧</t>
  </si>
  <si>
    <t>330400320763</t>
  </si>
  <si>
    <t>动力及环境监控单元主设备室外型成套设备</t>
  </si>
  <si>
    <t>ZXM10含监控模块01000032</t>
  </si>
  <si>
    <t>中兴力维</t>
  </si>
  <si>
    <t>平湖伊思佳企业</t>
  </si>
  <si>
    <t>33048201000032</t>
  </si>
  <si>
    <t>中兴力维*ZXM10含监控模块*动力及环境监控单元主设备室外型成套设备*平湖伊思佳企业*33048201000032**330400320763*拆站*利旧</t>
  </si>
  <si>
    <t>330400328728</t>
  </si>
  <si>
    <t>动力及环境监控单元</t>
  </si>
  <si>
    <t>主设备室内型成套设备双柜配置模型</t>
  </si>
  <si>
    <t>无*主设备室内型成套设备双柜配置模型*动力及环境监控单元*海盐武原五金城西*330424500000000165**330400328728*拆站*废旧</t>
  </si>
  <si>
    <t>330400325184</t>
  </si>
  <si>
    <t>大光明</t>
  </si>
  <si>
    <t>大光明*主设备室内型成套设备基本配置模型*动力及环境监控单元*嘉善魏塘中寒圩*330421908000000684**330400325184*拆站*废旧</t>
  </si>
  <si>
    <t>330400317070</t>
  </si>
  <si>
    <t>EISU(FW-CT)</t>
  </si>
  <si>
    <t>中兴</t>
  </si>
  <si>
    <t>桐乡洲泉优优湘洲西</t>
  </si>
  <si>
    <t>330483500010002179</t>
  </si>
  <si>
    <t>中兴*EISU(FW-CT)*动力及环境监控单元*桐乡洲泉优优湘洲西*330483500010002179**330400317070*整治*废旧</t>
  </si>
  <si>
    <t>330400328239</t>
  </si>
  <si>
    <t>机房配套扩容资产</t>
  </si>
  <si>
    <t>桐乡伟达毛衫厂</t>
  </si>
  <si>
    <t>330483908000000357</t>
  </si>
  <si>
    <t>中兴*EISU(FW-CT)*动力及环境监控单元*桐乡伟达毛衫厂*330483908000000357**330400328239*整治*废旧</t>
  </si>
  <si>
    <t>330400360892</t>
  </si>
  <si>
    <t>DJ3100</t>
  </si>
  <si>
    <t>嘉善碧云花园</t>
  </si>
  <si>
    <t>330421908000000793</t>
  </si>
  <si>
    <t>大光明*DJ3100*动力及环境监控单元*嘉善碧云花园*330421908000000793**330400360892*整治*废旧</t>
  </si>
  <si>
    <t>330400122901</t>
  </si>
  <si>
    <t>动环监控设备</t>
  </si>
  <si>
    <t>ZNH-1</t>
  </si>
  <si>
    <t>创维</t>
  </si>
  <si>
    <t>嘉善高速公路</t>
  </si>
  <si>
    <t>330421908000000621</t>
  </si>
  <si>
    <t>创维*ZNH-1*动力及环境监控单元*嘉善高速公路*330421908000000621**330400122901*整治*废旧</t>
  </si>
  <si>
    <t>330400117948</t>
  </si>
  <si>
    <t>HRA474M</t>
  </si>
  <si>
    <t>长三角</t>
  </si>
  <si>
    <t>长三角*HRA474M*动环监控设备*嘉善魏塘中寒圩*330421908000000684**330400117948*拆站*废旧</t>
  </si>
  <si>
    <t>330400340733</t>
  </si>
  <si>
    <t>基站构筑物扩容资产</t>
  </si>
  <si>
    <t>电控锁</t>
  </si>
  <si>
    <t>桐乡崇福芝村晒头</t>
  </si>
  <si>
    <t>330483500000000063</t>
  </si>
  <si>
    <t>不详*不详*门锁*桐乡崇福芝村晒头*330483500000000063**330400340733*拆站*利旧</t>
  </si>
  <si>
    <t>330400342454</t>
  </si>
  <si>
    <t>海盐澉浦镇永安</t>
  </si>
  <si>
    <t>330424908000000089</t>
  </si>
  <si>
    <t>无**电控锁*海盐澉浦镇永安*330424908000000089**330400342454*置换*废旧</t>
  </si>
  <si>
    <t>330400327325</t>
  </si>
  <si>
    <t>吉林施泰</t>
  </si>
  <si>
    <t>嘉兴科技京城</t>
  </si>
  <si>
    <t>33041101000178</t>
  </si>
  <si>
    <t>吉林施泰**门锁*嘉兴科技京城*33041101000178**330400327325*拆站*利旧</t>
  </si>
  <si>
    <t>330400341817</t>
  </si>
  <si>
    <t>无**电控锁*嘉善魏塘中寒圩*330421908000000684**330400341817*拆站*废旧</t>
  </si>
  <si>
    <t>330400334055</t>
  </si>
  <si>
    <t>室内RRU安装架</t>
  </si>
  <si>
    <t>无**室内RRU安装架*嘉善魏塘中寒圩*330421908000000684**330400334055*拆站*废旧</t>
  </si>
  <si>
    <t>330400342587</t>
  </si>
  <si>
    <t>普通空调基站智能空调控制器</t>
  </si>
  <si>
    <t>恒古</t>
  </si>
  <si>
    <t>海盐西塘桥崎洲电子</t>
  </si>
  <si>
    <t>330424908000000363</t>
  </si>
  <si>
    <t>恒古**普通空调基站智能空调控制器*海盐西塘桥崎洲电子*330424908000000363**330400342587*拆站*报废</t>
  </si>
  <si>
    <t>330400335047</t>
  </si>
  <si>
    <t>无**空调控制器*嘉善维隆保健*330421500000000234**330400335047*拆站*废旧</t>
  </si>
  <si>
    <t>330400346220</t>
  </si>
  <si>
    <t>电力引入扩容资产</t>
  </si>
  <si>
    <t>直流计量终端6分路08000000363</t>
  </si>
  <si>
    <t>不详**直流计量终端6分路*海盐西塘桥崎洲电子*330424908000000363**330400346220*拆站*利旧</t>
  </si>
  <si>
    <t>330400122057</t>
  </si>
  <si>
    <t>VH40TA385M421908000000684</t>
  </si>
  <si>
    <t>无*VH40TA385M*防雷设备*嘉善魏塘中寒圩*330421908000000684**330400122057*拆站*废旧</t>
  </si>
  <si>
    <t>330400376124</t>
  </si>
  <si>
    <t>2x6铜0.6kg</t>
  </si>
  <si>
    <t>平湖广陈卫生院</t>
  </si>
  <si>
    <t>330482500000000024</t>
  </si>
  <si>
    <t>无*2x6铜0..6kg*铜线*平湖广陈卫生院*330482500000000024**330400376124*拆站*废旧</t>
  </si>
  <si>
    <t>330400376762</t>
  </si>
  <si>
    <t>2x15铜0.5kg</t>
  </si>
  <si>
    <t>海盐南北湖袁家湾</t>
  </si>
  <si>
    <t>330424010000000346</t>
  </si>
  <si>
    <t>不详*2x15铜0.5kg*铜线*海盐南北湖袁家湾*330424010000000346**330400376762*拆站*废旧</t>
  </si>
  <si>
    <t>330400345571</t>
  </si>
  <si>
    <t>空调新风系统</t>
  </si>
  <si>
    <t>嘉善苏宁电器</t>
  </si>
  <si>
    <t>330421908000000055</t>
  </si>
  <si>
    <t>不详*不详*空调新风系统*嘉善苏宁电器*330421908000000055**330400345571*拆站*废旧</t>
  </si>
  <si>
    <t>总经理办公会纪要〔2023〕第29期</t>
  </si>
  <si>
    <t>330400350724</t>
  </si>
  <si>
    <t>整流模块50A高效</t>
  </si>
  <si>
    <t>海宁中丝三厂东</t>
  </si>
  <si>
    <t>33048100000009</t>
  </si>
  <si>
    <t>无*整流模块50A高效*整流模块50A高效*海宁中丝三厂东*无**330400350724*拆站*废旧</t>
  </si>
  <si>
    <t>330400333108</t>
  </si>
  <si>
    <t>通信与位置服务模块通信与位置服务模块（电信版</t>
  </si>
  <si>
    <t>无**通信与位置服务模块通信与位置服务模块（电信版）*海宁中丝三厂东*无**330400333108*拆站*废旧</t>
  </si>
  <si>
    <t>330400347380</t>
  </si>
  <si>
    <t>无**油机插座*海宁中丝三厂东*无**330400347380*拆站*废旧</t>
  </si>
  <si>
    <t>330400351647</t>
  </si>
  <si>
    <t>48V/600A高效系统(50A高效模块)150A</t>
  </si>
  <si>
    <t>海宁杨汇八哥桥</t>
  </si>
  <si>
    <t>330481908000000158</t>
  </si>
  <si>
    <t>中兴*48V/600A高效系统(50A高效模块)150A*组合式开关电源*海宁杨汇八哥桥*330481908000000158**330400351647*拆站*废旧</t>
  </si>
  <si>
    <t>330400319108</t>
  </si>
  <si>
    <t>壁挂式开关电源48V/60A普通系统(15A普通模块)30A</t>
  </si>
  <si>
    <t>壁挂式开关电源32A/3Px1*壁挂式开关电源</t>
  </si>
  <si>
    <t>中达</t>
  </si>
  <si>
    <t>海宁消防大队</t>
  </si>
  <si>
    <t>330481500000000154</t>
  </si>
  <si>
    <t>中达*壁挂式开关电源32A/3Px1*壁挂式开关电源*海宁消防大队（铁塔）*330481500000000154**330400319108*拆站*废旧</t>
  </si>
  <si>
    <t>330400330854</t>
  </si>
  <si>
    <t>(动力源)-开关电源及电源模块-开关电源</t>
  </si>
  <si>
    <t>嵌入式开关电源32A/3Px1（室外标准机柜用</t>
  </si>
  <si>
    <t>中兴*嵌入式开关电源32A/3Px1（室外标准机柜用）*嵌入式开关电源*海宁中丝三厂东*33048100000009**330400330854*拆站*废旧</t>
  </si>
  <si>
    <t>330400134544</t>
  </si>
  <si>
    <t>KFR-50G/BP2P含铜管</t>
  </si>
  <si>
    <t>海宁闸口潘家场</t>
  </si>
  <si>
    <t>330481908000000236</t>
  </si>
  <si>
    <t>大金*KFR-50G/BP2P含铜管*通用空调*海宁闸口潘家场*330481908000000236**330400134544*拆站*废旧</t>
  </si>
  <si>
    <t>330400107836</t>
  </si>
  <si>
    <t>基站空调</t>
  </si>
  <si>
    <t>LF75WGT-LFC75WGT单冷三相柜式3p含铜管</t>
  </si>
  <si>
    <t>海宁长安东陈村D</t>
  </si>
  <si>
    <t>330481908000000390</t>
  </si>
  <si>
    <t>华凌*LF75WGT-LFC75WGT单冷三相柜式3p含铜管*基站空调*海宁长安东陈村D*330481908000000390**330400107836*拆站*废旧</t>
  </si>
  <si>
    <t>330400108035</t>
  </si>
  <si>
    <t>KF-75LW-SUT-N2含铜管3p</t>
  </si>
  <si>
    <t>海宁许村许桥村北</t>
  </si>
  <si>
    <t>330481908000001187</t>
  </si>
  <si>
    <t>海信*KF-75LW-SUT-N2含铜管3p*专用空调*海宁许村许桥村北*330481908000001187**330400108035*拆站*废旧</t>
  </si>
  <si>
    <t>330400319000</t>
  </si>
  <si>
    <t>3P单冷三相整机含铜管</t>
  </si>
  <si>
    <t>三菱重工海尔</t>
  </si>
  <si>
    <t>海宁许村庄湾村北</t>
  </si>
  <si>
    <t>330481908000000481</t>
  </si>
  <si>
    <t>三菱重工海尔*3P单冷三相整机含铜管*普通空调柜式*海宁许村庄湾村北*330481908000000481**330400319000*拆站*废旧</t>
  </si>
  <si>
    <t>330400383319</t>
  </si>
  <si>
    <t xml:space="preserve">低压智能电表三相四路 </t>
  </si>
  <si>
    <t>华正</t>
  </si>
  <si>
    <t>海宁盐仓文澜苑36幢</t>
  </si>
  <si>
    <t>330481500010002196</t>
  </si>
  <si>
    <t>华正*低压智能电表三相四路*电表*海宁盐仓文澜苑36幢*330481500010002196**330400383319*拆站*废旧</t>
  </si>
  <si>
    <t>330400104309</t>
  </si>
  <si>
    <t>海宁猎马大酒店-2</t>
  </si>
  <si>
    <t>330481908000001004</t>
  </si>
  <si>
    <t>中兴*不详*动环监控设备*海宁猎马大酒店-2*330481908000001004**330400104309*拆站*废旧</t>
  </si>
  <si>
    <t>330400335820</t>
  </si>
  <si>
    <t>不详*室内RRU安装架*RRU安装架*海宁猎马大酒店-2*330481908000001004**330400335820*拆站*废旧</t>
  </si>
  <si>
    <t>330400107472</t>
  </si>
  <si>
    <t>KF-72LW/TSUS-N23p带铜管</t>
  </si>
  <si>
    <t>桐乡汽车商贸城</t>
  </si>
  <si>
    <t>330483908000000615</t>
  </si>
  <si>
    <t>海信*KF-72LW/TSUS-N23p带铜管*专用空调*桐乡汽车商贸城*330483908000000615**330400107472*拆站*废旧</t>
  </si>
  <si>
    <t>330400313389</t>
  </si>
  <si>
    <t>KF-72LW/HV10S(5)3p带铜管</t>
  </si>
  <si>
    <t>广州华菱</t>
  </si>
  <si>
    <t>广州华菱*KF-72LW/HV10S(5)3p带铜管*普通空调柜式*桐乡汽车商贸城*330483908000000615**330400313389*拆站*废旧</t>
  </si>
  <si>
    <t>330400366494</t>
  </si>
  <si>
    <t>邦讯</t>
  </si>
  <si>
    <t>嘉兴王江泾宇泗浜</t>
  </si>
  <si>
    <t>330411908000000119</t>
  </si>
  <si>
    <t>邦讯**电池合路器*嘉兴王江泾宇泗浜*330411908000000119**330400366494*拆站*废旧</t>
  </si>
  <si>
    <t>330400333339</t>
  </si>
  <si>
    <t>嘉兴新荣服饰</t>
  </si>
  <si>
    <t>330411908000000157</t>
  </si>
  <si>
    <t>邦讯**电池合路器*嘉兴新荣服饰*330411908000000157**330400333339*拆站*废旧</t>
  </si>
  <si>
    <t>嘉兴铁塔党委会纪要〔2023〕第13期</t>
  </si>
  <si>
    <t>330400327814</t>
  </si>
  <si>
    <t>海盐核电二期西</t>
  </si>
  <si>
    <t>330424500000000024</t>
  </si>
  <si>
    <t>无**门锁*海盐核电二期西*330424500000000024**330400327814*拆站*废旧</t>
  </si>
  <si>
    <t>330400328756</t>
  </si>
  <si>
    <t>ZNVIG1000V1</t>
  </si>
  <si>
    <t>平湖全塘金桥集镇</t>
  </si>
  <si>
    <t>33048201000095</t>
  </si>
  <si>
    <t>中兴*ZNVIG1000V1*监控*平湖全塘金桥集镇*33048201000095**330400328756*拆站*废旧</t>
  </si>
  <si>
    <t>330400327378</t>
  </si>
  <si>
    <t>监控传感器智能门禁配套物资电源转换模块</t>
  </si>
  <si>
    <t>平湖乍浦钢贸城-2</t>
  </si>
  <si>
    <t>330482908000000763</t>
  </si>
  <si>
    <t>无*监控传感器智能门禁配套物资电源转换模块*智能门锁*平湖乍浦钢贸城-2*330482908000000763**330400327378*拆站*废旧</t>
  </si>
  <si>
    <t>330400327442</t>
  </si>
  <si>
    <t>监控传感器智能门禁配套物资简易锁</t>
  </si>
  <si>
    <t>平湖海德城-2</t>
  </si>
  <si>
    <t>330482908000000695</t>
  </si>
  <si>
    <t>无*监控传感器智能门禁配套物资简易锁(一体化柜)*门锁*平湖海德城-2*330482908000000695**330400327442*拆站*废旧</t>
  </si>
  <si>
    <t>330400108438</t>
  </si>
  <si>
    <t>交流配电柜</t>
  </si>
  <si>
    <t>浙江宝气</t>
  </si>
  <si>
    <t>嘉兴麟湖新区将军路</t>
  </si>
  <si>
    <t>330400908000000923</t>
  </si>
  <si>
    <t>浙江宝气**交流配电箱*嘉兴麟湖新区将军路*330400908000000923**330400108438*拆站*废旧</t>
  </si>
  <si>
    <t>330400112831</t>
  </si>
  <si>
    <t>嘉兴农林局(铁塔)</t>
  </si>
  <si>
    <t>330402500000000195</t>
  </si>
  <si>
    <t>浙江宝气**交流配电箱*嘉兴农林局(铁塔)*330402500000000195**330400112831*拆站*废旧</t>
  </si>
  <si>
    <t>330400139968</t>
  </si>
  <si>
    <t>嘉兴商务总部鸿锦贸易</t>
  </si>
  <si>
    <t>330400908000000851</t>
  </si>
  <si>
    <t>浙江宝气**交流配电箱*嘉兴商务总部鸿锦贸易*330400908000000851**330400139968*拆站*废旧</t>
  </si>
  <si>
    <t>330400112454</t>
  </si>
  <si>
    <t>小型组合开关电源</t>
  </si>
  <si>
    <t>中兴ZXDU-68</t>
  </si>
  <si>
    <t>嘉兴江南摩尔L</t>
  </si>
  <si>
    <t>33041101000107</t>
  </si>
  <si>
    <t>无*中兴ZXDU-68*组合开关电源*嘉兴江南摩尔L*33041101000107**330400112454*拆站*废旧</t>
  </si>
  <si>
    <t>330400108474</t>
  </si>
  <si>
    <t>FTXD50FV2C2p含铜管</t>
  </si>
  <si>
    <t>嘉兴新塍洛东高速</t>
  </si>
  <si>
    <t>330400908000001361</t>
  </si>
  <si>
    <t>三洋*FTXD50FV2C2p含铜管*通用空调-通用空调*嘉兴新塍洛东高速*330400908000001361**330400108474*拆站*废旧</t>
  </si>
  <si>
    <t>330400134589</t>
  </si>
  <si>
    <t>普通空调</t>
  </si>
  <si>
    <t>KFRD-72LW3P</t>
  </si>
  <si>
    <t>嘉兴油车港经济开发区-2</t>
  </si>
  <si>
    <t>330400908000001386</t>
  </si>
  <si>
    <t>华凌*KFRD-72LW3P*普通空调*嘉兴油车港经济开发区-2*330400908000001386**330400134589*拆站*废旧</t>
  </si>
  <si>
    <t>330400313828</t>
  </si>
  <si>
    <t>普通空调壁挂</t>
  </si>
  <si>
    <t>KF50GWLJH2P</t>
  </si>
  <si>
    <t>华凌*KF50GWLJH2P*普通空调壁挂*嘉兴油车港经济开发区-2*330400908000001386**330400313828*拆站*废旧</t>
  </si>
  <si>
    <t>330400359535</t>
  </si>
  <si>
    <t>指月</t>
  </si>
  <si>
    <t>嘉兴巴黎都市西岱宫</t>
  </si>
  <si>
    <t>330402500000000165</t>
  </si>
  <si>
    <t>指月**电表*嘉兴巴黎都市西岱宫*330402500000000165**330400359535*拆站*废旧</t>
  </si>
  <si>
    <t>330400342733</t>
  </si>
  <si>
    <t>中恒</t>
  </si>
  <si>
    <t>嘉兴洪合新美</t>
  </si>
  <si>
    <t>330411908000000210</t>
  </si>
  <si>
    <t>中恒**模块*嘉兴洪合新美*330411908000000210**330400342733*拆站*废旧</t>
  </si>
  <si>
    <t>330400301772</t>
  </si>
  <si>
    <t>4×35铝3.3kg</t>
  </si>
  <si>
    <t>嘉兴石臼漾水厂</t>
  </si>
  <si>
    <t>330400908000000333</t>
  </si>
  <si>
    <t>无*4×35铝3.3kg*铝线*嘉兴石臼漾水厂*330400908000000333**330400301772*拆站*废旧</t>
  </si>
  <si>
    <t>330400300523</t>
  </si>
  <si>
    <t>4×35铝1.8kg</t>
  </si>
  <si>
    <t>无*4×35铝1.8kg*铝线*嘉兴商务总部鸿锦贸易*330400908000000851**330400300523*拆站*废旧</t>
  </si>
  <si>
    <t>330400305900</t>
  </si>
  <si>
    <t>4×35铝2.5kg</t>
  </si>
  <si>
    <t>无*4×35铝2.5kg*铝线*嘉兴商务总部鸿锦贸易*330400908000000851**330400305900*拆站*废旧</t>
  </si>
  <si>
    <t>330400387450</t>
  </si>
  <si>
    <t>4×35铝1.6kg</t>
  </si>
  <si>
    <t>无*4×35铝1.6kg*铝线*嘉兴农林局(铁塔)*330402500000000195**330400387450*拆站*废旧</t>
  </si>
  <si>
    <t>330400141842</t>
  </si>
  <si>
    <t>字符终端</t>
  </si>
  <si>
    <t>DJ05C</t>
  </si>
  <si>
    <t>嘉兴紫阳宾馆-2</t>
  </si>
  <si>
    <t>330400908000001227</t>
  </si>
  <si>
    <t>大光明*DJ05C*监控*嘉兴紫阳宾馆-2*330400908000001227**330400141842*拆站*废旧</t>
  </si>
  <si>
    <t>330400119089</t>
  </si>
  <si>
    <t>通鼎</t>
  </si>
  <si>
    <t>嘉兴沃德汽配</t>
  </si>
  <si>
    <t>330411908000000033</t>
  </si>
  <si>
    <t>通鼎**动环监控设备*嘉兴沃德汽配*330411908000000033**330400119089*拆站*废旧</t>
  </si>
  <si>
    <t>330400120030</t>
  </si>
  <si>
    <t>嘉兴嘉源集团</t>
  </si>
  <si>
    <t>330400908000000653</t>
  </si>
  <si>
    <t>通鼎**动环监控设备*嘉兴嘉源集团*330400908000000653**330400120030*拆站*废旧</t>
  </si>
  <si>
    <t>330400106447</t>
  </si>
  <si>
    <t>嘉兴嘉北北-2</t>
  </si>
  <si>
    <t>330400908000001381</t>
  </si>
  <si>
    <t>大光明*DJ05C*监控*嘉兴嘉北北-2*330400908000001381**330400106447*拆站*废旧</t>
  </si>
  <si>
    <t>330400119273</t>
  </si>
  <si>
    <t>嘉兴王江泾太平村</t>
  </si>
  <si>
    <t>330411908000000108</t>
  </si>
  <si>
    <t>通鼎**动环监控设备*嘉兴王江泾太平村*330411908000000108**330400119273*拆站*废旧</t>
  </si>
  <si>
    <t>330400328498</t>
  </si>
  <si>
    <t>嘉兴秀洲信用联社</t>
  </si>
  <si>
    <t>330400908000000960</t>
  </si>
  <si>
    <t>大光明**动力及环境监控单元*嘉兴秀洲信用联社*330400908000000960**330400328498*拆站*废旧</t>
  </si>
  <si>
    <t>330400114009</t>
  </si>
  <si>
    <t>嘉兴长新荷花荡</t>
  </si>
  <si>
    <t>330402908000000014</t>
  </si>
  <si>
    <t>大光明*DJ3100*监控*嘉兴长新荷花荡*330402908000000014**330400114009*拆站*废旧</t>
  </si>
  <si>
    <t>330400326691</t>
  </si>
  <si>
    <t>大光明*DJ3100*监控*嘉兴巴黎都市西岱宫*330402500000000165**330400326691*拆站*废旧</t>
  </si>
  <si>
    <t>330400335967</t>
  </si>
  <si>
    <t>RRU安装架室内RRU安装架</t>
  </si>
  <si>
    <t>无*RRU安装架室内RRU安装架*RRU安装架*嘉兴农林局(铁塔)*330402500000000195**330400335967*拆站*废旧</t>
  </si>
  <si>
    <t>330400338913</t>
  </si>
  <si>
    <t>恒古*普通空调基站智能空调控制器*空调控制器*嘉兴长新荷花荡*330402908000000014**330400338913*拆站*废旧</t>
  </si>
  <si>
    <t>330400338880</t>
  </si>
  <si>
    <t>恒古*普通空调基站智能空调控制器*空调控制器*嘉兴洪合新美*330411908000000210**330400338880*拆站*废旧</t>
  </si>
  <si>
    <t>330400344227</t>
  </si>
  <si>
    <t>嘉兴洪合西北</t>
  </si>
  <si>
    <t>330411908000000227</t>
  </si>
  <si>
    <t>恒古*普通空调基站智能空调控制器*空调控制器*嘉兴洪合西北*330411908000000227**330400344227*拆站*废旧</t>
  </si>
  <si>
    <t>330400141800</t>
  </si>
  <si>
    <t>直流配电箱</t>
  </si>
  <si>
    <t>直流配电单元</t>
  </si>
  <si>
    <t>无**直流配电单元*嘉兴紫阳宾馆-2*330400908000001227**330400141800*拆站*废旧</t>
  </si>
  <si>
    <t>嘉兴铁塔党委会纪要〔2023〕第6期</t>
  </si>
  <si>
    <t>330400312882</t>
  </si>
  <si>
    <t>浪涌(防雷器）</t>
  </si>
  <si>
    <t>低压避雷设施</t>
  </si>
  <si>
    <t>嘉兴鹿都景苑</t>
  </si>
  <si>
    <t>33040200000007</t>
  </si>
  <si>
    <t>无**低压避雷设施*嘉兴鹿都景苑*33040200000007**330400312882*拆站*废旧</t>
  </si>
  <si>
    <t>330400343220</t>
  </si>
  <si>
    <t>Kdbms-6</t>
  </si>
  <si>
    <t>省邮电</t>
  </si>
  <si>
    <t>省邮电*Kdbms-6*蓄电池监测仪*嘉兴商务总部鸿锦贸易*330400908000000851**330400343220*拆站*废旧</t>
  </si>
  <si>
    <t>嘉兴铁塔党委会纪要〔2024〕第3期</t>
  </si>
  <si>
    <t>330400362336</t>
  </si>
  <si>
    <t>动力源**整流模块50A高效*平湖乍浦瓦标*330482500000000214**330400362336*整治*废旧</t>
  </si>
  <si>
    <t>330400395948_2</t>
  </si>
  <si>
    <t>一体化机柜-600*450*1250mm-自然通风-镀锌钢板-1仓-前开门</t>
  </si>
  <si>
    <t>DKC15WA</t>
  </si>
  <si>
    <t>泰州市日高</t>
  </si>
  <si>
    <t>平湖金色港湾河北</t>
  </si>
  <si>
    <t>33048200000018</t>
  </si>
  <si>
    <t>泰州市日高*DKC15WA*机柜空调*平湖金色港湾河北*33048200000018**330400395948_2*拆站*废旧</t>
  </si>
  <si>
    <t>资产类别名称</t>
  </si>
  <si>
    <t>总经理办公会纪要〔2024〕第 17 期</t>
  </si>
  <si>
    <t>330900107569</t>
  </si>
  <si>
    <t>壁挂式</t>
  </si>
  <si>
    <t>嵊泗北鼎星</t>
  </si>
  <si>
    <t>330922908000000086</t>
  </si>
  <si>
    <t>330900102244</t>
  </si>
  <si>
    <t>组合式</t>
  </si>
  <si>
    <t>嵊泗菜园横山园</t>
  </si>
  <si>
    <t>330922908000000064</t>
  </si>
  <si>
    <t>330900112139</t>
  </si>
  <si>
    <t>3P柜式</t>
  </si>
  <si>
    <t>嵊泗大洋大煤山</t>
  </si>
  <si>
    <t>330922908000000170</t>
  </si>
  <si>
    <t>330900109423</t>
  </si>
  <si>
    <t>嵊泗嵊山泗洲塘</t>
  </si>
  <si>
    <t>330922908000000049</t>
  </si>
  <si>
    <t>330900102044</t>
  </si>
  <si>
    <t>嵊泗西方庵</t>
  </si>
  <si>
    <t>330922908000000100</t>
  </si>
  <si>
    <t>330900301225</t>
  </si>
  <si>
    <t>嵊泗天梯岗墩</t>
  </si>
  <si>
    <t>330922908000000073</t>
  </si>
  <si>
    <t>330900107857</t>
  </si>
  <si>
    <t>嵊泗嵊山壁下</t>
  </si>
  <si>
    <t>330922908000000081</t>
  </si>
  <si>
    <t>330900302917</t>
  </si>
  <si>
    <t>嵊泗黄龙大岙-2</t>
  </si>
  <si>
    <t>330922908000000092</t>
  </si>
  <si>
    <t>330900102240</t>
  </si>
  <si>
    <t>嵊泗菜园丰华大酒店</t>
  </si>
  <si>
    <t>330922908000000061</t>
  </si>
  <si>
    <t>330900109027</t>
  </si>
  <si>
    <t>定海劳教所</t>
  </si>
  <si>
    <t>33090200000246</t>
  </si>
  <si>
    <t>330900312910</t>
  </si>
  <si>
    <t>普陀山大酒店</t>
  </si>
  <si>
    <t>330903908000000118</t>
  </si>
  <si>
    <t>330900102066</t>
  </si>
  <si>
    <t>普陀普陀山圆通庵</t>
  </si>
  <si>
    <t>330903908000000566</t>
  </si>
  <si>
    <t>330900107039</t>
  </si>
  <si>
    <t>普陀葫芦2</t>
  </si>
  <si>
    <t>330903908000000662</t>
  </si>
  <si>
    <t>330900108970</t>
  </si>
  <si>
    <t>普陀桃花盐厂</t>
  </si>
  <si>
    <t>330903908000000515</t>
  </si>
  <si>
    <t>330900110583</t>
  </si>
  <si>
    <t>普陀普陀山福海宾馆站</t>
  </si>
  <si>
    <t>330903908000000202</t>
  </si>
  <si>
    <t>330900107605</t>
  </si>
  <si>
    <t>岱山大衢涨网套-2</t>
  </si>
  <si>
    <t>330921908000000151</t>
  </si>
  <si>
    <t>330900112430</t>
  </si>
  <si>
    <t>岱山大衢马足</t>
  </si>
  <si>
    <t>330921908000000143</t>
  </si>
  <si>
    <t>330900112560</t>
  </si>
  <si>
    <t>岱山大衢信合</t>
  </si>
  <si>
    <t>330921908000000242</t>
  </si>
  <si>
    <t>330900303994</t>
  </si>
  <si>
    <t>套</t>
  </si>
  <si>
    <t>嵊泗海水淡化厂站</t>
  </si>
  <si>
    <t>330922908000000230</t>
  </si>
  <si>
    <t>330900308080</t>
  </si>
  <si>
    <t>嵊泗枸杞龙泉</t>
  </si>
  <si>
    <t>330922908000000053</t>
  </si>
  <si>
    <t>330900300484</t>
  </si>
  <si>
    <t>普陀六横马跳头</t>
  </si>
  <si>
    <t>330903908000000295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</si>
</sst>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</numFmts>
  <fonts count="24">
    <font>
      <sz val="11"/>
      <color theme="1"/>
      <name val="宋体"/>
      <charset val="134"/>
      <scheme val="minor"/>
    </font>
    <font>
      <sz val="11"/>
      <name val="仿宋"/>
      <charset val="134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6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0" fillId="0" borderId="0"/>
    <xf numFmtId="0" fontId="22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3" fillId="0" borderId="0" applyBorder="0"/>
  </cellStyleXfs>
  <cellXfs count="44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ont="1" applyFill="1" applyAlignment="1"/>
    <xf numFmtId="0" fontId="0" fillId="0" borderId="1" xfId="0" applyFill="1" applyBorder="1" applyAlignment="1">
      <alignment horizontal="center" vertical="center"/>
    </xf>
    <xf numFmtId="0" fontId="0" fillId="2" borderId="1" xfId="53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49" fontId="0" fillId="0" borderId="1" xfId="53" applyNumberFormat="1" applyFont="1" applyFill="1" applyBorder="1" applyAlignment="1">
      <alignment horizontal="center" vertical="center"/>
    </xf>
    <xf numFmtId="0" fontId="0" fillId="0" borderId="1" xfId="53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53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52" applyBorder="1" applyAlignment="1">
      <alignment horizontal="center" vertical="center"/>
    </xf>
    <xf numFmtId="0" fontId="0" fillId="0" borderId="1" xfId="53" applyFill="1" applyBorder="1" applyAlignment="1">
      <alignment horizontal="center" vertical="center"/>
    </xf>
    <xf numFmtId="9" fontId="0" fillId="0" borderId="1" xfId="53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0" fontId="0" fillId="0" borderId="1" xfId="53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0" fontId="0" fillId="0" borderId="1" xfId="53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0" xfId="0" applyNumberFormat="1" applyFill="1" applyAlignment="1" quotePrefix="1">
      <alignment horizontal="center"/>
    </xf>
    <xf numFmtId="0" fontId="0" fillId="0" borderId="1" xfId="0" applyFill="1" applyBorder="1" applyAlignment="1" quotePrefix="1">
      <alignment horizontal="center" vertical="center"/>
    </xf>
    <xf numFmtId="49" fontId="0" fillId="0" borderId="1" xfId="0" applyNumberFormat="1" applyFill="1" applyBorder="1" applyAlignment="1" quotePrefix="1">
      <alignment horizontal="center" vertical="center"/>
    </xf>
    <xf numFmtId="0" fontId="0" fillId="0" borderId="1" xfId="53" applyFont="1" applyFill="1" applyBorder="1" applyAlignment="1" quotePrefix="1">
      <alignment horizontal="center" vertical="center"/>
    </xf>
    <xf numFmtId="49" fontId="0" fillId="0" borderId="1" xfId="53" applyNumberFormat="1" applyFont="1" applyFill="1" applyBorder="1" applyAlignment="1" quotePrefix="1">
      <alignment horizontal="center" vertical="center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5" xfId="49"/>
    <cellStyle name="0,0_x000d__x000a_NA_x000d__x000a__目录-专家研讨结果0810310000000000_目录-专家研讨结果081110老猫 2" xfId="50"/>
    <cellStyle name="常规 2 2" xfId="51"/>
    <cellStyle name="常规 2 3" xfId="52"/>
    <cellStyle name="常规 2" xfId="53"/>
    <cellStyle name="常规 2 4" xfId="54"/>
    <cellStyle name="常规 3" xfId="55"/>
    <cellStyle name="常规 7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" name="Picture 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" name="Picture 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" name="Picture 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" name="Picture 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" name="Picture 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" name="Picture 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" name="Picture 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" name="Picture 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" name="Picture 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" name="Picture 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" name="Picture 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" name="Picture 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" name="Picture 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" name="Picture 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" name="Picture 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" name="Picture 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" name="Picture 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" name="Picture 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" name="Picture 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" name="Picture 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" name="Picture 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" name="Picture 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" name="Picture 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" name="Picture 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" name="Picture 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" name="Picture 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" name="Picture 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" name="Picture 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" name="Picture 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" name="Picture 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" name="Picture 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" name="Picture 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" name="Picture 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" name="Picture 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" name="Picture 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" name="Picture 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" name="Picture 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" name="Picture 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" name="Picture 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" name="Picture 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" name="Picture 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" name="Picture 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" name="Picture 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" name="Picture 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" name="Picture 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" name="Picture 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" name="Picture 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" name="Picture 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" name="Picture 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" name="Picture 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" name="Picture 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" name="Picture 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" name="Picture 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" name="Picture 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" name="Picture 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" name="Picture 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" name="Picture 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" name="Picture 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" name="Picture 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" name="Picture 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" name="Picture 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" name="Picture 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" name="Picture 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" name="Picture 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" name="Picture 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" name="Picture 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" name="Picture 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" name="Picture 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" name="Picture 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" name="Picture 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" name="Picture 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" name="Picture 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" name="Picture 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" name="Picture 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" name="Picture 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" name="Picture 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" name="Picture 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" name="Picture 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" name="Picture 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" name="Picture 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" name="Picture 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" name="Picture 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" name="Picture 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" name="Picture 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" name="Picture 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" name="Picture 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" name="Picture 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" name="Picture 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" name="Picture 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" name="Picture 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" name="Picture 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" name="Picture 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" name="Picture 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" name="Picture 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" name="Picture 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" name="Picture 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" name="Picture 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" name="Picture 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" name="Picture 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" name="Picture 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" name="Picture 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" name="Picture 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" name="Picture 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" name="Picture 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" name="Picture 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" name="Picture 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" name="Picture 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" name="Picture 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" name="Picture 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" name="Picture 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" name="Picture 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" name="Picture 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" name="Picture 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" name="Picture 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" name="Picture 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" name="Picture 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" name="Picture 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" name="Picture 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" name="Picture 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" name="Picture 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" name="Picture 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" name="Picture 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" name="Picture 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" name="Picture 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" name="Picture 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" name="Picture 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" name="Picture 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" name="Picture 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" name="Picture 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" name="Picture 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" name="Picture 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" name="Picture 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" name="Picture 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" name="Picture 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" name="Picture 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" name="Picture 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" name="Picture 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" name="Picture 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" name="Picture 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" name="Picture 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" name="Picture 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" name="Picture 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" name="Picture 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" name="Picture 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" name="Picture 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" name="Picture 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" name="Picture 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" name="Picture 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" name="Picture 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" name="Picture 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" name="Picture 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" name="Picture 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" name="Picture 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" name="Picture 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" name="Picture 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" name="Picture 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" name="Picture 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" name="Picture 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" name="Picture 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" name="Picture 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" name="Picture 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" name="Picture 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" name="Picture 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" name="Picture 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" name="Picture 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7" name="Picture 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8" name="Picture 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9" name="Picture 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0" name="Picture 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1" name="Picture 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2" name="Picture 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3" name="Picture 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4" name="Picture 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5" name="Picture 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6" name="Picture 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7" name="Picture 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8" name="Picture 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9" name="Picture 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0" name="Picture 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1" name="Picture 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2" name="Picture 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3" name="Picture 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4" name="Picture 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5" name="Picture 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6" name="Picture 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7" name="Picture 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8" name="Picture 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9" name="Picture 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0" name="Picture 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1" name="Picture 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2" name="Picture 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3" name="Picture 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4" name="Picture 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5" name="Picture 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6" name="Picture 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7" name="Picture 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8" name="Picture 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9" name="Picture 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0" name="Picture 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1" name="Picture 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2" name="Picture 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3" name="Picture 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4" name="Picture 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5" name="Picture 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6" name="Picture 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7" name="Picture 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8" name="Picture 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9" name="Picture 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0" name="Picture 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1" name="Picture 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2" name="Picture 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3" name="Picture 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4" name="Picture 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5" name="Picture 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6" name="Picture 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7" name="Picture 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8" name="Picture 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9" name="Picture 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0" name="Picture 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1" name="Picture 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2" name="Picture 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3" name="Picture 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4" name="Picture 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5" name="Picture 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6" name="Picture 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7" name="Picture 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8" name="Picture 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9" name="Picture 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0" name="Picture 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1" name="Picture 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2" name="Picture 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3" name="Picture 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4" name="Picture 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5" name="Picture 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6" name="Picture 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7" name="Picture 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8" name="Picture 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9" name="Picture 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0" name="Picture 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1" name="Picture 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2" name="Picture 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3" name="Picture 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4" name="Picture 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5" name="Picture 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6" name="Picture 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7" name="Picture 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8" name="Picture 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9" name="Picture 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0" name="Picture 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1" name="Picture 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2" name="Picture 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3" name="Picture 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4" name="Picture 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5" name="Picture 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6" name="Picture 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7" name="Picture 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8" name="Picture 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9" name="Picture 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0" name="Picture 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1" name="Picture 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2" name="Picture 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3" name="Picture 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4" name="Picture 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5" name="Picture 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6" name="Picture 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7" name="Picture 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8" name="Picture 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9" name="Picture 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0" name="Picture 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1" name="Picture 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2" name="Picture 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3" name="Picture 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4" name="Picture 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5" name="Picture 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6" name="Picture 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7" name="Picture 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8" name="Picture 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9" name="Picture 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0" name="Picture 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1" name="Picture 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2" name="Picture 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3" name="Picture 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4" name="Picture 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5" name="Picture 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6" name="Picture 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7" name="Picture 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8" name="Picture 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9" name="Picture 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0" name="Picture 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1" name="Picture 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2" name="Picture 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3" name="Picture 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4" name="Picture 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5" name="Picture 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6" name="Picture 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7" name="Picture 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8" name="Picture 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9" name="Picture 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0" name="Picture 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1" name="Picture 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2" name="Picture 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3" name="Picture 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4" name="Picture 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5" name="Picture 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6" name="Picture 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7" name="Picture 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8" name="Picture 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9" name="Picture 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0" name="Picture 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1" name="Picture 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2" name="Picture 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3" name="Picture 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4" name="Picture 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5" name="Picture 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6" name="Picture 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7" name="Picture 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8" name="Picture 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9" name="Picture 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0" name="Picture 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1" name="Picture 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2" name="Picture 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3" name="Picture 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4" name="Picture 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5" name="Picture 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6" name="Picture 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7" name="Picture 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8" name="Picture 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9" name="Picture 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0" name="Picture 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1" name="Picture 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2" name="Picture 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3" name="Picture 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4" name="Picture 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5" name="Picture 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6" name="Picture 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7" name="Picture 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8" name="Picture 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9" name="Picture 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0" name="Picture 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1" name="Picture 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2" name="Picture 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3" name="Picture 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4" name="Picture 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5" name="Picture 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6" name="Picture 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7" name="Picture 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8" name="Picture 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9" name="Picture 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0" name="Picture 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1" name="Picture 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2" name="Picture 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3" name="Picture 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4" name="Picture 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5" name="Picture 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6" name="Picture 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7" name="Picture 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8" name="Picture 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9" name="Picture 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0" name="Picture 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1" name="Picture 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2" name="Picture 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3" name="Picture 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4" name="Picture 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5" name="Picture 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6" name="Picture 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7" name="Picture 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8" name="Picture 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9" name="Picture 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0" name="Picture 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1" name="Picture 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2" name="Picture 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3" name="Picture 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4" name="Picture 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5" name="Picture 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6" name="Picture 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7" name="Picture 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8" name="Picture 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9" name="Picture 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0" name="Picture 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1" name="Picture 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2" name="Picture 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3" name="Picture 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4" name="Picture 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5" name="Picture 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6" name="Picture 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7" name="Picture 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8" name="Picture 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9" name="Picture 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0" name="Picture 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1" name="Picture 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2" name="Picture 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3" name="Picture 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4" name="Picture 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5" name="Picture 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6" name="Picture 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7" name="Picture 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8" name="Picture 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9" name="Picture 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0" name="Picture 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1" name="Picture 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2" name="Picture 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3" name="Picture 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4" name="Picture 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5" name="Picture 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6" name="Picture 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7" name="Picture 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8" name="Picture 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9" name="Picture 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0" name="Picture 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1" name="Picture 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2" name="Picture 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3" name="Picture 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4" name="Picture 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5" name="Picture 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6" name="Picture 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7" name="Picture 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8" name="Picture 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9" name="Picture 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0" name="Picture 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1" name="Picture 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2" name="Picture 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3" name="Picture 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4" name="Picture 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5" name="Picture 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6" name="Picture 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7" name="Picture 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8" name="Picture 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9" name="Picture 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0" name="Picture 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1" name="Picture 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2" name="Picture 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3" name="Picture 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4" name="Picture 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5" name="Picture 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6" name="Picture 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7" name="Picture 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8" name="Picture 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9" name="Picture 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0" name="Picture 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1" name="Picture 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2" name="Picture 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3" name="Picture 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4" name="Picture 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5" name="Picture 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6" name="Picture 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7" name="Picture 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8" name="Picture 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9" name="Picture 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0" name="Picture 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1" name="Picture 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2" name="Picture 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3" name="Picture 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4" name="Picture 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5" name="Picture 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6" name="Picture 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7" name="Picture 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8" name="Picture 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9" name="Picture 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0" name="Picture 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1" name="Picture 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2" name="Picture 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3" name="Picture 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4" name="Picture 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5" name="Picture 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6" name="Picture 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7" name="Picture 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8" name="Picture 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9" name="Picture 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0" name="Picture 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1" name="Picture 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2" name="Picture 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3" name="Picture 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4" name="Picture 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5" name="Picture 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6" name="Picture 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7" name="Picture 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8" name="Picture 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9" name="Picture 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0" name="Picture 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1" name="Picture 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2" name="Picture 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3" name="Picture 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4" name="Picture 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5" name="Picture 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6" name="Picture 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7" name="Picture 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8" name="Picture 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9" name="Picture 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0" name="Picture 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1" name="Picture 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2" name="Picture 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3" name="Picture 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4" name="Picture 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5" name="Picture 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6" name="Picture 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7" name="Picture 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8" name="Picture 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9" name="Picture 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0" name="Picture 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1" name="Picture 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2" name="Picture 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3" name="Picture 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4" name="Picture 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5" name="Picture 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6" name="Picture 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7" name="Picture 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8" name="Picture 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9" name="Picture 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0" name="Picture 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1" name="Picture 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2" name="Picture 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3" name="Picture 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4" name="Picture 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5" name="Picture 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6" name="Picture 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7" name="Picture 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8" name="Picture 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9" name="Picture 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0" name="Picture 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1" name="Picture 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2" name="Picture 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3" name="Picture 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4" name="Picture 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5" name="Picture 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6" name="Picture 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7" name="Picture 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8" name="Picture 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9" name="Picture 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0" name="Picture 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1" name="Picture 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2" name="Picture 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3" name="Picture 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4" name="Picture 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5" name="Picture 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6" name="Picture 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7" name="Picture 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8" name="Picture 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9" name="Picture 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0" name="Picture 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1" name="Picture 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2" name="Picture 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3" name="Picture 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4" name="Picture 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5" name="Picture 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6" name="Picture 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7" name="Picture 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8" name="Picture 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9" name="Picture 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0" name="Picture 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1" name="Picture 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2" name="Picture 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3" name="Picture 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4" name="Picture 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5" name="Picture 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6" name="Picture 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7" name="Picture 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8" name="Picture 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9" name="Picture 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0" name="Picture 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1" name="Picture 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2" name="Picture 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3" name="Picture 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4" name="Picture 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5" name="Picture 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6" name="Picture 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7" name="Picture 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8" name="Picture 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9" name="Picture 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0" name="Picture 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1" name="Picture 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2" name="Picture 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3" name="Picture 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4" name="Picture 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5" name="Picture 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6" name="Picture 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7" name="Picture 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8" name="Picture 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9" name="Picture 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0" name="Picture 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1" name="Picture 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2" name="Picture 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3" name="Picture 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4" name="Picture 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5" name="Picture 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6" name="Picture 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7" name="Picture 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8" name="Picture 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9" name="Picture 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0" name="Picture 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1" name="Picture 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2" name="Picture 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3" name="Picture 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4" name="Picture 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5" name="Picture 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6" name="Picture 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7" name="Picture 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8" name="Picture 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9" name="Picture 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0" name="Picture 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1" name="Picture 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2" name="Picture 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3" name="Picture 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4" name="Picture 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5" name="Picture 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6" name="Picture 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7" name="Picture 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8" name="Picture 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9" name="Picture 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0" name="Picture 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1" name="Picture 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2" name="Picture 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3" name="Picture 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4" name="Picture 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5" name="Picture 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6" name="Picture 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7" name="Picture 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8" name="Picture 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9" name="Picture 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0" name="Picture 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1" name="Picture 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2" name="Picture 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3" name="Picture 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4" name="Picture 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5" name="Picture 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6" name="Picture 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7" name="Picture 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8" name="Picture 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9" name="Picture 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0" name="Picture 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1" name="Picture 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2" name="Picture 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3" name="Picture 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4" name="Picture 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5" name="Picture 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6" name="Picture 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7" name="Picture 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8" name="Picture 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9" name="Picture 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0" name="Picture 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1" name="Picture 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2" name="Picture 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3" name="Picture 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4" name="Picture 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5" name="Picture 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6" name="Picture 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7" name="Picture 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8" name="Picture 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9" name="Picture 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0" name="Picture 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1" name="Picture 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2" name="Picture 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3" name="Picture 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4" name="Picture 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5" name="Picture 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6" name="Picture 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7" name="Picture 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8" name="Picture 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9" name="Picture 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0" name="Picture 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1" name="Picture 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2" name="Picture 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3" name="Picture 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4" name="Picture 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5" name="Picture 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6" name="Picture 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7" name="Picture 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8" name="Picture 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9" name="Picture 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0" name="Picture 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1" name="Picture 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2" name="Picture 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3" name="Picture 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4" name="Picture 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5" name="Picture 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6" name="Picture 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7" name="Picture 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8" name="Picture 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9" name="Picture 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0" name="Picture 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1" name="Picture 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2" name="Picture 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3" name="Picture 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4" name="Picture 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5" name="Picture 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6" name="Picture 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7" name="Picture 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8" name="Picture 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9" name="Picture 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0" name="Picture 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1" name="Picture 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2" name="Picture 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3" name="Picture 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4" name="Picture 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5" name="Picture 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6" name="Picture 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7" name="Picture 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8" name="Picture 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9" name="Picture 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0" name="Picture 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1" name="Picture 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2" name="Picture 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3" name="Picture 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4" name="Picture 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5" name="Picture 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6" name="Picture 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7" name="Picture 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8" name="Picture 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9" name="Picture 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0" name="Picture 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1" name="Picture 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2" name="Picture 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3" name="Picture 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4" name="Picture 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5" name="Picture 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6" name="Picture 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7" name="Picture 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8" name="Picture 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9" name="Picture 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0" name="Picture 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1" name="Picture 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2" name="Picture 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3" name="Picture 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4" name="Picture 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5" name="Picture 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6" name="Picture 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7" name="Picture 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8" name="Picture 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9" name="Picture 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0" name="Picture 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1" name="Picture 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2" name="Picture 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3" name="Picture 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4" name="Picture 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5" name="Picture 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6" name="Picture 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7" name="Picture 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8" name="Picture 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9" name="Picture 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0" name="Picture 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1" name="Picture 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2" name="Picture 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3" name="Picture 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4" name="Picture 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5" name="Picture 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6" name="Picture 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7" name="Picture 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8" name="Picture 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9" name="Picture 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0" name="Picture 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1" name="Picture 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2" name="Picture 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3" name="Picture 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4" name="Picture 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5" name="Picture 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6" name="Picture 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7" name="Picture 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8" name="Picture 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9" name="Picture 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0" name="Picture 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1" name="Picture 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2" name="Picture 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3" name="Picture 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4" name="Picture 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5" name="Picture 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6" name="Picture 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7" name="Picture 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8" name="Picture 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9" name="Picture 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0" name="Picture 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1" name="Picture 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2" name="Picture 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3" name="Picture 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4" name="Picture 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5" name="Picture 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6" name="Picture 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7" name="Picture 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8" name="Picture 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9" name="Picture 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0" name="Picture 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1" name="Picture 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2" name="Picture 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3" name="Picture 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4" name="Picture 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5" name="Picture 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6" name="Picture 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7" name="Picture 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8" name="Picture 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9" name="Picture 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0" name="Picture 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1" name="Picture 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2" name="Picture 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3" name="Picture 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4" name="Picture 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5" name="Picture 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6" name="Picture 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7" name="Picture 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8" name="Picture 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9" name="Picture 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0" name="Picture 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1" name="Picture 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2" name="Picture 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3" name="Picture 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4" name="Picture 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5" name="Picture 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6" name="Picture 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7" name="Picture 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8" name="Picture 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9" name="Picture 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0" name="Picture 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1" name="Picture 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2" name="Picture 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3" name="Picture 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4" name="Picture 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5" name="Picture 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6" name="Picture 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7" name="Picture 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8" name="Picture 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9" name="Picture 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0" name="Picture 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1" name="Picture 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2" name="Picture 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3" name="Picture 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4" name="Picture 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5" name="Picture 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6" name="Picture 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7" name="Picture 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8" name="Picture 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9" name="Picture 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0" name="Picture 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1" name="Picture 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2" name="Picture 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3" name="Picture 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4" name="Picture 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5" name="Picture 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6" name="Picture 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7" name="Picture 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8" name="Picture 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9" name="Picture 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0" name="Picture 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1" name="Picture 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2" name="Picture 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3" name="Picture 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4" name="Picture 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5" name="Picture 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6" name="Picture 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7" name="Picture 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8" name="Picture 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9" name="Picture 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0" name="Picture 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1" name="Picture 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2" name="Picture 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3" name="Picture 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4" name="Picture 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5" name="Picture 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6" name="Picture 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7" name="Picture 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8" name="Picture 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9" name="Picture 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0" name="Picture 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1" name="Picture 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2" name="Picture 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3" name="Picture 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4" name="Picture 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5" name="Picture 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6" name="Picture 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7" name="Picture 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8" name="Picture 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9" name="Picture 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0" name="Picture 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1" name="Picture 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2" name="Picture 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3" name="Picture 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4" name="Picture 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5" name="Picture 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6" name="Picture 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7" name="Picture 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8" name="Picture 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9" name="Picture 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0" name="Picture 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1" name="Picture 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2" name="Picture 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3" name="Picture 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4" name="Picture 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5" name="Picture 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6" name="Picture 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7" name="Picture 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8" name="Picture 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9" name="Picture 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0" name="Picture 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1" name="Picture 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2" name="Picture 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3" name="Picture 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4" name="Picture 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5" name="Picture 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6" name="Picture 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7" name="Picture 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8" name="Picture 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9" name="Picture 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0" name="Picture 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1" name="Picture 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2" name="Picture 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3" name="Picture 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4" name="Picture 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5" name="Picture 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6" name="Picture 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7" name="Picture 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8" name="Picture 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9" name="Picture 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0" name="Picture 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1" name="Picture 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2" name="Picture 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3" name="Picture 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4" name="Picture 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5" name="Picture 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6" name="Picture 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7" name="Picture 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8" name="Picture 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9" name="Picture 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0" name="Picture 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1" name="Picture 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2" name="Picture 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3" name="Picture 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4" name="Picture 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5" name="Picture 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6" name="Picture 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7" name="Picture 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8" name="Picture 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9" name="Picture 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0" name="Picture 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1" name="Picture 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2" name="Picture 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3" name="Picture 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4" name="Picture 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5" name="Picture 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6" name="Picture 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7" name="Picture 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8" name="Picture 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9" name="Picture 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0" name="Picture 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1" name="Picture 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2" name="Picture 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3" name="Picture 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4" name="Picture 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5" name="Picture 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6" name="Picture 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7" name="Picture 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8" name="Picture 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9" name="Picture 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0" name="Picture 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1" name="Picture 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2" name="Picture 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3" name="Picture 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4" name="Picture 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5" name="Picture 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6" name="Picture 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7" name="Picture 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8" name="Picture 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9" name="Picture 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0" name="Picture 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1" name="Picture 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2" name="Picture 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3" name="Picture 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4" name="Picture 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5" name="Picture 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6" name="Picture 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7" name="Picture 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8" name="Picture 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9" name="Picture 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0" name="Picture 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1" name="Picture 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2" name="Picture 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3" name="Picture 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4" name="Picture 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5" name="Picture 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6" name="Picture 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7" name="Picture 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8" name="Picture 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9" name="Picture 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0" name="Picture 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1" name="Picture 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2" name="Picture 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3" name="Picture 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4" name="Picture 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5" name="Picture 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6" name="Picture 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7" name="Picture 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8" name="Picture 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9" name="Picture 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0" name="Picture 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1" name="Picture 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2" name="Picture 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3" name="Picture 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4" name="Picture 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5" name="Picture 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6" name="Picture 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7" name="Picture 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8" name="Picture 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9" name="Picture 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0" name="Picture 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1" name="Picture 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2" name="Picture 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3" name="Picture 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4" name="Picture 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5" name="Picture 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6" name="Picture 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7" name="Picture 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8" name="Picture 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9" name="Picture 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0" name="Picture 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1" name="Picture 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2" name="Picture 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3" name="Picture 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4" name="Picture 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5" name="Picture 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6" name="Picture 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7" name="Picture 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8" name="Picture 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9" name="Picture 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0" name="Picture 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1" name="Picture 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2" name="Picture 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3" name="Picture 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4" name="Picture 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5" name="Picture 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6" name="Picture 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7" name="Picture 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8" name="Picture 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9" name="Picture 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0" name="Picture 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1" name="Picture 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2" name="Picture 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3" name="Picture 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4" name="Picture 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5" name="Picture 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6" name="Picture 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7" name="Picture 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8" name="Picture 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9" name="Picture 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0" name="Picture 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1" name="Picture 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2" name="Picture 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3" name="Picture 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4" name="Picture 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5" name="Picture 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6" name="Picture 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7" name="Picture 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8" name="Picture 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9" name="Picture 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0" name="Picture 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1" name="Picture 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2" name="Picture 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3" name="Picture 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4" name="Picture 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5" name="Picture 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6" name="Picture 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7" name="Picture 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8" name="Picture 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9" name="Picture 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0" name="Picture 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1" name="Picture 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2" name="Picture 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3" name="Picture 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4" name="Picture 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5" name="Picture 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6" name="Picture 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7" name="Picture 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8" name="Picture 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9" name="Picture 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0" name="Picture 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1" name="Picture 5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2" name="Picture 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3" name="Picture 5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4" name="Picture 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5" name="Picture 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6" name="Picture 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7" name="Picture 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8" name="Picture 5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9" name="Picture 5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0" name="Picture 5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1" name="Picture 5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2" name="Picture 5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3" name="Picture 5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4" name="Picture 5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5" name="Picture 5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6" name="Picture 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7" name="Picture 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8" name="Picture 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9" name="Picture 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0" name="Picture 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1" name="Picture 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2" name="Picture 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3" name="Picture 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4" name="Picture 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5" name="Picture 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6" name="Picture 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7" name="Picture 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8" name="Picture 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9" name="Picture 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0" name="Picture 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1" name="Picture 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2" name="Picture 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3" name="Picture 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4" name="Picture 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5" name="Picture 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6" name="Picture 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7" name="Picture 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8" name="Picture 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9" name="Picture 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0" name="Picture 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1" name="Picture 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2" name="Picture 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3" name="Picture 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4" name="Picture 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5" name="Picture 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6" name="Picture 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7" name="Picture 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8" name="Picture 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9" name="Picture 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0" name="Picture 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1" name="Picture 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2" name="Picture 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3" name="Picture 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4" name="Picture 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5" name="Picture 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6" name="Picture 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7" name="Picture 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8" name="Picture 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9" name="Picture 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0" name="Picture 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1" name="Picture 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2" name="Picture 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3" name="Picture 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4" name="Picture 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5" name="Picture 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6" name="Picture 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7" name="Picture 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8" name="Picture 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9" name="Picture 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0" name="Picture 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1" name="Picture 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2" name="Picture 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3" name="Picture 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4" name="Picture 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5" name="Picture 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6" name="Picture 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7" name="Picture 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8" name="Picture 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9" name="Picture 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0" name="Picture 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1" name="Picture 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2" name="Picture 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3" name="Picture 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4" name="Picture 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5" name="Picture 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6" name="Picture 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7" name="Picture 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8" name="Picture 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9" name="Picture 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0" name="Picture 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1" name="Picture 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2" name="Picture 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3" name="Picture 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4" name="Picture 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5" name="Picture 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6" name="Picture 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7" name="Picture 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8" name="Picture 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9" name="Picture 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0" name="Picture 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1" name="Picture 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2" name="Picture 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3" name="Picture 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4" name="Picture 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5" name="Picture 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6" name="Picture 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7" name="Picture 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8" name="Picture 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9" name="Picture 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0" name="Picture 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1" name="Picture 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2" name="Picture 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3" name="Picture 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4" name="Picture 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5" name="Picture 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6" name="Picture 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7" name="Picture 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8" name="Picture 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9" name="Picture 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0" name="Picture 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1" name="Picture 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2" name="Picture 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3" name="Picture 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4" name="Picture 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5" name="Picture 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6" name="Picture 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7" name="Picture 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8" name="Picture 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9" name="Picture 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0" name="Picture 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1" name="Picture 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2" name="Picture 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3" name="Picture 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4" name="Picture 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5" name="Picture 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6" name="Picture 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7" name="Picture 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8" name="Picture 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9" name="Picture 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0" name="Picture 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1" name="Picture 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2" name="Picture 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3" name="Picture 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4" name="Picture 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5" name="Picture 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6" name="Picture 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7" name="Picture 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8" name="Picture 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9" name="Picture 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0" name="Picture 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1" name="Picture 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2" name="Picture 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3" name="Picture 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4" name="Picture 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5" name="Picture 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6" name="Picture 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7" name="Picture 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8" name="Picture 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9" name="Picture 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0" name="Picture 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1" name="Picture 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2" name="Picture 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3" name="Picture 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4" name="Picture 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5" name="Picture 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6" name="Picture 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7" name="Picture 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8" name="Picture 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9" name="Picture 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0" name="Picture 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1" name="Picture 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2" name="Picture 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3" name="Picture 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4" name="Picture 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5" name="Picture 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6" name="Picture 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7" name="Picture 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8" name="Picture 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9" name="Picture 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0" name="Picture 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1" name="Picture 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2" name="Picture 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3" name="Picture 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4" name="Picture 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5" name="Picture 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6" name="Picture 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7" name="Picture 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8" name="Picture 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9" name="Picture 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0" name="Picture 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1" name="Picture 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2" name="Picture 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3" name="Picture 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4" name="Picture 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5" name="Picture 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6" name="Picture 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7" name="Picture 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8" name="Picture 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9" name="Picture 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0" name="Picture 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1" name="Picture 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2" name="Picture 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3" name="Picture 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4" name="Picture 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5" name="Picture 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6" name="Picture 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7" name="Picture 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8" name="Picture 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9" name="Picture 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0" name="Picture 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1" name="Picture 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2" name="Picture 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3" name="Picture 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4" name="Picture 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5" name="Picture 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6" name="Picture 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7" name="Picture 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8" name="Picture 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9" name="Picture 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0" name="Picture 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1" name="Picture 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2" name="Picture 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3" name="Picture 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4" name="Picture 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5" name="Picture 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6" name="Picture 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7" name="Picture 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8" name="Picture 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9" name="Picture 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0" name="Picture 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1" name="Picture 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2" name="Picture 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3" name="Picture 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4" name="Picture 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5" name="Picture 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6" name="Picture 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7" name="Picture 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8" name="Picture 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9" name="Picture 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0" name="Picture 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1" name="Picture 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2" name="Picture 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3" name="Picture 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4" name="Picture 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5" name="Picture 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6" name="Picture 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7" name="Picture 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8" name="Picture 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9" name="Picture 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0" name="Picture 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1" name="Picture 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2" name="Picture 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3" name="Picture 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4" name="Picture 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5" name="Picture 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6" name="Picture 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7" name="Picture 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8" name="Picture 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9" name="Picture 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0" name="Picture 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1" name="Picture 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2" name="Picture 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3" name="Picture 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4" name="Picture 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5" name="Picture 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6" name="Picture 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7" name="Picture 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8" name="Picture 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9" name="Picture 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0" name="Picture 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1" name="Picture 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2" name="Picture 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3" name="Picture 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4" name="Picture 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5" name="Picture 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6" name="Picture 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7" name="Picture 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8" name="Picture 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9" name="Picture 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0" name="Picture 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1" name="Picture 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2" name="Picture 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3" name="Picture 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4" name="Picture 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5" name="Picture 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6" name="Picture 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7" name="Picture 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8" name="Picture 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9" name="Picture 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0" name="Picture 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1" name="Picture 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2" name="Picture 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3" name="Picture 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4" name="Picture 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5" name="Picture 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6" name="Picture 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7" name="Picture 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8" name="Picture 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9" name="Picture 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0" name="Picture 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1" name="Picture 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2" name="Picture 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3" name="Picture 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4" name="Picture 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5" name="Picture 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6" name="Picture 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7" name="Picture 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8" name="Picture 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9" name="Picture 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0" name="Picture 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1" name="Picture 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2" name="Picture 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3" name="Picture 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4" name="Picture 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5" name="Picture 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6" name="Picture 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7" name="Picture 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8" name="Picture 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9" name="Picture 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0" name="Picture 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1" name="Picture 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2" name="Picture 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3" name="Picture 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4" name="Picture 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5" name="Picture 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6" name="Picture 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7" name="Picture 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8" name="Picture 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9" name="Picture 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0" name="Picture 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1" name="Picture 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2" name="Picture 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3" name="Picture 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4" name="Picture 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5" name="Picture 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6" name="Picture 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7" name="Picture 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8" name="Picture 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9" name="Picture 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0" name="Picture 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1" name="Picture 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2" name="Picture 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3" name="Picture 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4" name="Picture 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5" name="Picture 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6" name="Picture 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7" name="Picture 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8" name="Picture 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9" name="Picture 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0" name="Picture 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1" name="Picture 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2" name="Picture 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3" name="Picture 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4" name="Picture 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5" name="Picture 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6" name="Picture 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7" name="Picture 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8" name="Picture 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9" name="Picture 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0" name="Picture 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1" name="Picture 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2" name="Picture 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3" name="Picture 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4" name="Picture 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5" name="Picture 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6" name="Picture 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7" name="Picture 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8" name="Picture 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9" name="Picture 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0" name="Picture 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1" name="Picture 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2" name="Picture 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3" name="Picture 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4" name="Picture 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5" name="Picture 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6" name="Picture 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7" name="Picture 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8" name="Picture 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9" name="Picture 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0" name="Picture 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1" name="Picture 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2" name="Picture 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3" name="Picture 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4" name="Picture 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5" name="Picture 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6" name="Picture 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7" name="Picture 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8" name="Picture 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9" name="Picture 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0" name="Picture 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1" name="Picture 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2" name="Picture 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3" name="Picture 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4" name="Picture 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5" name="Picture 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6" name="Picture 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7" name="Picture 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8" name="Picture 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9" name="Picture 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0" name="Picture 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1" name="Picture 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2" name="Picture 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3" name="Picture 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4" name="Picture 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5" name="Picture 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6" name="Picture 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7" name="Picture 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8" name="Picture 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9" name="Picture 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0" name="Picture 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1" name="Picture 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2" name="Picture 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3" name="Picture 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4" name="Picture 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5" name="Picture 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6" name="Picture 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7" name="Picture 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8" name="Picture 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9" name="Picture 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0" name="Picture 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1" name="Picture 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2" name="Picture 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3" name="Picture 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4" name="Picture 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5" name="Picture 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6" name="Picture 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7" name="Picture 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8" name="Picture 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9" name="Picture 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0" name="Picture 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1" name="Picture 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2" name="Picture 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3" name="Picture 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4" name="Picture 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5" name="Picture 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6" name="Picture 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7" name="Picture 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8" name="Picture 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9" name="Picture 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0" name="Picture 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1" name="Picture 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2" name="Picture 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3" name="Picture 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4" name="Picture 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5" name="Picture 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6" name="Picture 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7" name="Picture 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8" name="Picture 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9" name="Picture 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0" name="Picture 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1" name="Picture 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2" name="Picture 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3" name="Picture 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4" name="Picture 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5" name="Picture 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6" name="Picture 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7" name="Picture 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8" name="Picture 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9" name="Picture 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0" name="Picture 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1" name="Picture 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2" name="Picture 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3" name="Picture 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4" name="Picture 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5" name="Picture 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6" name="Picture 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7" name="Picture 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8" name="Picture 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9" name="Picture 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0" name="Picture 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1" name="Picture 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2" name="Picture 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3" name="Picture 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4" name="Picture 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5" name="Picture 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6" name="Picture 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7" name="Picture 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8" name="Picture 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9" name="Picture 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0" name="Picture 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1" name="Picture 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2" name="Picture 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3" name="Picture 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4" name="Picture 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5" name="Picture 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6" name="Picture 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7" name="Picture 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8" name="Picture 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9" name="Picture 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0" name="Picture 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1" name="Picture 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2" name="Picture 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3" name="Picture 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4" name="Picture 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5" name="Picture 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6" name="Picture 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7" name="Picture 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8" name="Picture 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9" name="Picture 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0" name="Picture 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1" name="Picture 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2" name="Picture 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3" name="Picture 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4" name="Picture 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5" name="Picture 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6" name="Picture 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7" name="Picture 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8" name="Picture 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9" name="Picture 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0" name="Picture 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1" name="Picture 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2" name="Picture 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3" name="Picture 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4" name="Picture 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5" name="Picture 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6" name="Picture 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7" name="Picture 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8" name="Picture 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9" name="Picture 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0" name="Picture 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1" name="Picture 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2" name="Picture 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3" name="Picture 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4" name="Picture 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5" name="Picture 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6" name="Picture 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7" name="Picture 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8" name="Picture 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9" name="Picture 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0" name="Picture 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1" name="Picture 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2" name="Picture 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3" name="Picture 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4" name="Picture 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5" name="Picture 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6" name="Picture 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7" name="Picture 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8" name="Picture 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9" name="Picture 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0" name="Picture 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1" name="Picture 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2" name="Picture 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3" name="Picture 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4" name="Picture 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5" name="Picture 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6" name="Picture 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7" name="Picture 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8" name="Picture 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9" name="Picture 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0" name="Picture 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1" name="Picture 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2" name="Picture 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3" name="Picture 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4" name="Picture 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5" name="Picture 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6" name="Picture 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7" name="Picture 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8" name="Picture 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9" name="Picture 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0" name="Picture 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1" name="Picture 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2" name="Picture 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3" name="Picture 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4" name="Picture 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5" name="Picture 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6" name="Picture 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7" name="Picture 5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8" name="Picture 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9" name="Picture 5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0" name="Picture 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1" name="Picture 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2" name="Picture 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3" name="Picture 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4" name="Picture 5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5" name="Picture 5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6" name="Picture 5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7" name="Picture 5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8" name="Picture 5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9" name="Picture 5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0" name="Picture 5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1" name="Picture 5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2" name="Picture 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3" name="Picture 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4" name="Picture 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5" name="Picture 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6" name="Picture 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7" name="Picture 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8" name="Picture 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9" name="Picture 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0" name="Picture 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1" name="Picture 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2" name="Picture 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3" name="Picture 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4" name="Picture 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5" name="Picture 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6" name="Picture 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7" name="Picture 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D2" sqref="D2:D3"/>
    </sheetView>
  </sheetViews>
  <sheetFormatPr defaultColWidth="8.87272727272727" defaultRowHeight="14" outlineLevelRow="3" outlineLevelCol="5"/>
  <cols>
    <col min="1" max="1" width="14.6272727272727" style="37" customWidth="1"/>
    <col min="2" max="2" width="9.5" style="38" customWidth="1"/>
    <col min="3" max="4" width="16.5" style="39" customWidth="1"/>
    <col min="5" max="5" width="12.5" style="40" customWidth="1"/>
    <col min="6" max="6" width="16.5" style="39" customWidth="1"/>
  </cols>
  <sheetData>
    <row r="1" spans="1:6">
      <c r="A1" s="41" t="s">
        <v>0</v>
      </c>
      <c r="B1" s="42" t="s">
        <v>1</v>
      </c>
      <c r="C1" s="32" t="s">
        <v>2</v>
      </c>
      <c r="D1" s="32" t="s">
        <v>3</v>
      </c>
      <c r="E1" s="43" t="s">
        <v>4</v>
      </c>
      <c r="F1" s="32" t="s">
        <v>5</v>
      </c>
    </row>
    <row r="2" spans="1:6">
      <c r="A2" s="41" t="s">
        <v>6</v>
      </c>
      <c r="B2" s="42">
        <v>97</v>
      </c>
      <c r="C2" s="32">
        <v>570728.67</v>
      </c>
      <c r="D2" s="32">
        <v>164956.89</v>
      </c>
      <c r="E2" s="43">
        <f>D2/C2</f>
        <v>0.289028567637929</v>
      </c>
      <c r="F2" s="36">
        <v>14574.80554316</v>
      </c>
    </row>
    <row r="3" spans="1:6">
      <c r="A3" s="41" t="s">
        <v>7</v>
      </c>
      <c r="B3" s="42">
        <v>21</v>
      </c>
      <c r="C3" s="32">
        <v>187693.88</v>
      </c>
      <c r="D3" s="32">
        <v>17185.77</v>
      </c>
      <c r="E3" s="43">
        <f>D3/C3</f>
        <v>0.0915627616627671</v>
      </c>
      <c r="F3" s="36">
        <v>7857.45</v>
      </c>
    </row>
    <row r="4" spans="1:6">
      <c r="A4" s="41" t="s">
        <v>8</v>
      </c>
      <c r="B4" s="42">
        <f>SUM(B2:B3)</f>
        <v>118</v>
      </c>
      <c r="C4" s="32">
        <f>SUM(C2:C3)</f>
        <v>758422.55</v>
      </c>
      <c r="D4" s="32">
        <f>SUM(D2:D3)</f>
        <v>182142.66</v>
      </c>
      <c r="E4" s="43">
        <f>D4/C4</f>
        <v>0.240159868664243</v>
      </c>
      <c r="F4" s="32">
        <f>SUM(F2:F3)</f>
        <v>22432.25554316</v>
      </c>
    </row>
  </sheetData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zoomScale="90" zoomScaleNormal="90" workbookViewId="0">
      <pane ySplit="1" topLeftCell="A2" activePane="bottomLeft" state="frozen"/>
      <selection/>
      <selection pane="bottomLeft" activeCell="J1" sqref="J$1:J$1048576"/>
    </sheetView>
  </sheetViews>
  <sheetFormatPr defaultColWidth="9.87272727272727" defaultRowHeight="14"/>
  <cols>
    <col min="1" max="8" width="15.1272727272727" style="24" customWidth="1"/>
    <col min="9" max="9" width="18.3818181818182" style="24" customWidth="1"/>
    <col min="10" max="10" width="15.1272727272727" style="24" customWidth="1"/>
    <col min="11" max="11" width="18.6818181818182" style="24" customWidth="1"/>
    <col min="12" max="16384" width="9.87272727272727" style="24"/>
  </cols>
  <sheetData>
    <row r="1" s="22" customFormat="1" ht="56" spans="1:11">
      <c r="A1" s="25" t="s">
        <v>0</v>
      </c>
      <c r="B1" s="25" t="s">
        <v>9</v>
      </c>
      <c r="C1" s="26" t="s">
        <v>10</v>
      </c>
      <c r="D1" s="26" t="s">
        <v>11</v>
      </c>
      <c r="E1" s="25" t="s">
        <v>12</v>
      </c>
      <c r="F1" s="25" t="s">
        <v>13</v>
      </c>
      <c r="G1" s="25" t="s">
        <v>14</v>
      </c>
      <c r="H1" s="25" t="s">
        <v>15</v>
      </c>
      <c r="I1" s="32" t="s">
        <v>16</v>
      </c>
      <c r="J1" s="32" t="s">
        <v>17</v>
      </c>
      <c r="K1" s="26" t="s">
        <v>18</v>
      </c>
    </row>
    <row r="2" s="1" customFormat="1" ht="15" spans="1:11">
      <c r="A2" s="27" t="s">
        <v>6</v>
      </c>
      <c r="B2" s="3" t="s">
        <v>19</v>
      </c>
      <c r="C2" s="28" t="s">
        <v>20</v>
      </c>
      <c r="D2" s="28" t="s">
        <v>21</v>
      </c>
      <c r="E2" s="28" t="s">
        <v>22</v>
      </c>
      <c r="F2" s="28">
        <v>4</v>
      </c>
      <c r="G2" s="28">
        <v>9.2</v>
      </c>
      <c r="H2" s="29">
        <v>0.23</v>
      </c>
      <c r="I2" s="33" t="s">
        <v>23</v>
      </c>
      <c r="J2" s="34">
        <f>16610/1000*H2*G2</f>
        <v>35.14676</v>
      </c>
      <c r="K2" s="35"/>
    </row>
    <row r="3" s="1" customFormat="1" spans="1:11">
      <c r="A3" s="27" t="s">
        <v>6</v>
      </c>
      <c r="B3" s="3" t="s">
        <v>19</v>
      </c>
      <c r="C3" s="28" t="s">
        <v>24</v>
      </c>
      <c r="D3" s="28" t="s">
        <v>25</v>
      </c>
      <c r="E3" s="28" t="s">
        <v>26</v>
      </c>
      <c r="F3" s="28">
        <v>2</v>
      </c>
      <c r="G3" s="28" t="s">
        <v>27</v>
      </c>
      <c r="H3" s="29">
        <v>0</v>
      </c>
      <c r="I3" s="3" t="s">
        <v>28</v>
      </c>
      <c r="J3" s="34">
        <f>(870*H3+198)*F3</f>
        <v>396</v>
      </c>
      <c r="K3" s="35"/>
    </row>
    <row r="4" s="1" customFormat="1" ht="15" spans="1:11">
      <c r="A4" s="27" t="s">
        <v>6</v>
      </c>
      <c r="B4" s="3" t="s">
        <v>19</v>
      </c>
      <c r="C4" s="28" t="s">
        <v>29</v>
      </c>
      <c r="D4" s="28" t="s">
        <v>30</v>
      </c>
      <c r="E4" s="28" t="s">
        <v>26</v>
      </c>
      <c r="F4" s="28">
        <v>1</v>
      </c>
      <c r="G4" s="28">
        <v>30</v>
      </c>
      <c r="H4" s="28"/>
      <c r="I4" s="33" t="s">
        <v>31</v>
      </c>
      <c r="J4" s="34">
        <f t="shared" ref="J4:J13" si="0">2270/1000*G4</f>
        <v>68.1</v>
      </c>
      <c r="K4" s="8"/>
    </row>
    <row r="5" s="1" customFormat="1" ht="15" spans="1:11">
      <c r="A5" s="27" t="s">
        <v>6</v>
      </c>
      <c r="B5" s="3" t="s">
        <v>19</v>
      </c>
      <c r="C5" s="28" t="s">
        <v>29</v>
      </c>
      <c r="D5" s="28" t="s">
        <v>30</v>
      </c>
      <c r="E5" s="28" t="s">
        <v>26</v>
      </c>
      <c r="F5" s="28">
        <v>1</v>
      </c>
      <c r="G5" s="28">
        <v>22</v>
      </c>
      <c r="H5" s="29"/>
      <c r="I5" s="33" t="s">
        <v>31</v>
      </c>
      <c r="J5" s="34">
        <f t="shared" si="0"/>
        <v>49.94</v>
      </c>
      <c r="K5" s="8"/>
    </row>
    <row r="6" s="1" customFormat="1" ht="15" spans="1:11">
      <c r="A6" s="27" t="s">
        <v>6</v>
      </c>
      <c r="B6" s="3" t="s">
        <v>19</v>
      </c>
      <c r="C6" s="8" t="s">
        <v>32</v>
      </c>
      <c r="D6" s="28" t="s">
        <v>33</v>
      </c>
      <c r="E6" s="28" t="s">
        <v>34</v>
      </c>
      <c r="F6" s="28">
        <v>3</v>
      </c>
      <c r="G6" s="28" t="s">
        <v>27</v>
      </c>
      <c r="H6" s="28"/>
      <c r="I6" s="33">
        <v>497</v>
      </c>
      <c r="J6" s="34">
        <f t="shared" ref="J6:J8" si="1">I6*F6</f>
        <v>1491</v>
      </c>
      <c r="K6" s="8"/>
    </row>
    <row r="7" s="1" customFormat="1" ht="15" spans="1:11">
      <c r="A7" s="27" t="s">
        <v>6</v>
      </c>
      <c r="B7" s="3" t="s">
        <v>19</v>
      </c>
      <c r="C7" s="8" t="s">
        <v>32</v>
      </c>
      <c r="D7" s="28" t="s">
        <v>35</v>
      </c>
      <c r="E7" s="28" t="s">
        <v>34</v>
      </c>
      <c r="F7" s="28">
        <v>6</v>
      </c>
      <c r="G7" s="28" t="s">
        <v>27</v>
      </c>
      <c r="H7" s="28"/>
      <c r="I7" s="33">
        <v>895</v>
      </c>
      <c r="J7" s="34">
        <f t="shared" si="1"/>
        <v>5370</v>
      </c>
      <c r="K7" s="8"/>
    </row>
    <row r="8" s="1" customFormat="1" ht="15" spans="1:11">
      <c r="A8" s="27" t="s">
        <v>6</v>
      </c>
      <c r="B8" s="3" t="s">
        <v>19</v>
      </c>
      <c r="C8" s="30" t="s">
        <v>36</v>
      </c>
      <c r="D8" s="30" t="s">
        <v>37</v>
      </c>
      <c r="E8" s="30" t="s">
        <v>38</v>
      </c>
      <c r="F8" s="30">
        <v>10</v>
      </c>
      <c r="G8" s="28" t="s">
        <v>27</v>
      </c>
      <c r="H8" s="30"/>
      <c r="I8" s="33">
        <v>16</v>
      </c>
      <c r="J8" s="34">
        <f t="shared" si="1"/>
        <v>160</v>
      </c>
      <c r="K8" s="8"/>
    </row>
    <row r="9" s="1" customFormat="1" ht="15" spans="1:11">
      <c r="A9" s="27" t="s">
        <v>6</v>
      </c>
      <c r="B9" s="3" t="s">
        <v>19</v>
      </c>
      <c r="C9" s="30" t="s">
        <v>39</v>
      </c>
      <c r="D9" s="28" t="s">
        <v>30</v>
      </c>
      <c r="E9" s="28" t="s">
        <v>38</v>
      </c>
      <c r="F9" s="28">
        <v>3</v>
      </c>
      <c r="G9" s="30">
        <v>0.9</v>
      </c>
      <c r="H9" s="30"/>
      <c r="I9" s="33" t="s">
        <v>31</v>
      </c>
      <c r="J9" s="34">
        <f t="shared" si="0"/>
        <v>2.043</v>
      </c>
      <c r="K9" s="8"/>
    </row>
    <row r="10" s="1" customFormat="1" ht="15" spans="1:11">
      <c r="A10" s="27" t="s">
        <v>6</v>
      </c>
      <c r="B10" s="3" t="s">
        <v>19</v>
      </c>
      <c r="C10" s="30" t="s">
        <v>40</v>
      </c>
      <c r="D10" s="28" t="s">
        <v>30</v>
      </c>
      <c r="E10" s="28" t="s">
        <v>38</v>
      </c>
      <c r="F10" s="28">
        <v>1</v>
      </c>
      <c r="G10" s="30">
        <v>0.1</v>
      </c>
      <c r="H10" s="30"/>
      <c r="I10" s="33" t="s">
        <v>31</v>
      </c>
      <c r="J10" s="34">
        <f t="shared" si="0"/>
        <v>0.227</v>
      </c>
      <c r="K10" s="8"/>
    </row>
    <row r="11" s="1" customFormat="1" ht="15" spans="1:11">
      <c r="A11" s="27" t="s">
        <v>6</v>
      </c>
      <c r="B11" s="3" t="s">
        <v>19</v>
      </c>
      <c r="C11" s="30" t="s">
        <v>41</v>
      </c>
      <c r="D11" s="28" t="s">
        <v>30</v>
      </c>
      <c r="E11" s="28" t="s">
        <v>38</v>
      </c>
      <c r="F11" s="28">
        <v>2</v>
      </c>
      <c r="G11" s="30">
        <v>40</v>
      </c>
      <c r="H11" s="30"/>
      <c r="I11" s="33" t="s">
        <v>31</v>
      </c>
      <c r="J11" s="34">
        <f t="shared" si="0"/>
        <v>90.8</v>
      </c>
      <c r="K11" s="8"/>
    </row>
    <row r="12" s="1" customFormat="1" ht="15" spans="1:11">
      <c r="A12" s="27" t="s">
        <v>6</v>
      </c>
      <c r="B12" s="3" t="s">
        <v>19</v>
      </c>
      <c r="C12" s="30" t="s">
        <v>42</v>
      </c>
      <c r="D12" s="28" t="s">
        <v>30</v>
      </c>
      <c r="E12" s="28" t="s">
        <v>38</v>
      </c>
      <c r="F12" s="28">
        <v>3</v>
      </c>
      <c r="G12" s="30">
        <v>2.6</v>
      </c>
      <c r="H12" s="30"/>
      <c r="I12" s="33" t="s">
        <v>31</v>
      </c>
      <c r="J12" s="34">
        <f t="shared" si="0"/>
        <v>5.902</v>
      </c>
      <c r="K12" s="8"/>
    </row>
    <row r="13" s="1" customFormat="1" ht="15" spans="1:11">
      <c r="A13" s="27" t="s">
        <v>6</v>
      </c>
      <c r="B13" s="3" t="s">
        <v>19</v>
      </c>
      <c r="C13" s="30" t="s">
        <v>43</v>
      </c>
      <c r="D13" s="28" t="s">
        <v>30</v>
      </c>
      <c r="E13" s="28" t="s">
        <v>38</v>
      </c>
      <c r="F13" s="28">
        <v>1</v>
      </c>
      <c r="G13" s="30">
        <v>0.2</v>
      </c>
      <c r="H13" s="30"/>
      <c r="I13" s="33" t="s">
        <v>31</v>
      </c>
      <c r="J13" s="34">
        <f t="shared" si="0"/>
        <v>0.454</v>
      </c>
      <c r="K13" s="8"/>
    </row>
    <row r="14" s="23" customFormat="1" spans="1:11">
      <c r="A14" s="27" t="s">
        <v>6</v>
      </c>
      <c r="B14" s="3" t="s">
        <v>19</v>
      </c>
      <c r="C14" s="30" t="s">
        <v>44</v>
      </c>
      <c r="D14" s="30" t="s">
        <v>44</v>
      </c>
      <c r="E14" s="28" t="s">
        <v>38</v>
      </c>
      <c r="F14" s="28">
        <v>1</v>
      </c>
      <c r="G14" s="30">
        <v>31</v>
      </c>
      <c r="H14" s="30"/>
      <c r="I14" s="3" t="s">
        <v>45</v>
      </c>
      <c r="J14" s="34">
        <f>9580/1000*G14</f>
        <v>296.98</v>
      </c>
      <c r="K14" s="3"/>
    </row>
    <row r="15" s="23" customFormat="1" spans="1:11">
      <c r="A15" s="27" t="s">
        <v>6</v>
      </c>
      <c r="B15" s="3" t="s">
        <v>19</v>
      </c>
      <c r="C15" s="30" t="s">
        <v>46</v>
      </c>
      <c r="D15" s="30" t="s">
        <v>47</v>
      </c>
      <c r="E15" s="28" t="s">
        <v>38</v>
      </c>
      <c r="F15" s="28">
        <v>2</v>
      </c>
      <c r="G15" s="30">
        <v>1.4</v>
      </c>
      <c r="H15" s="30"/>
      <c r="I15" s="36">
        <v>101</v>
      </c>
      <c r="J15" s="34">
        <f t="shared" ref="J15:J20" si="2">I15*F15</f>
        <v>202</v>
      </c>
      <c r="K15" s="3"/>
    </row>
    <row r="16" s="23" customFormat="1" ht="15" spans="1:11">
      <c r="A16" s="27" t="s">
        <v>6</v>
      </c>
      <c r="B16" s="3" t="s">
        <v>19</v>
      </c>
      <c r="C16" s="30" t="s">
        <v>48</v>
      </c>
      <c r="D16" s="28" t="s">
        <v>30</v>
      </c>
      <c r="E16" s="28" t="s">
        <v>38</v>
      </c>
      <c r="F16" s="28">
        <v>2</v>
      </c>
      <c r="G16" s="30">
        <v>8.4</v>
      </c>
      <c r="H16" s="30"/>
      <c r="I16" s="33" t="s">
        <v>31</v>
      </c>
      <c r="J16" s="34">
        <f t="shared" ref="J16:J19" si="3">2270/1000*G16</f>
        <v>19.068</v>
      </c>
      <c r="K16" s="3"/>
    </row>
    <row r="17" s="23" customFormat="1" ht="15" spans="1:11">
      <c r="A17" s="27" t="s">
        <v>6</v>
      </c>
      <c r="B17" s="3" t="s">
        <v>19</v>
      </c>
      <c r="C17" s="30" t="s">
        <v>49</v>
      </c>
      <c r="D17" s="28" t="s">
        <v>30</v>
      </c>
      <c r="E17" s="28" t="s">
        <v>38</v>
      </c>
      <c r="F17" s="28">
        <v>1</v>
      </c>
      <c r="G17" s="30">
        <v>5</v>
      </c>
      <c r="H17" s="30"/>
      <c r="I17" s="33" t="s">
        <v>31</v>
      </c>
      <c r="J17" s="34">
        <f t="shared" si="3"/>
        <v>11.35</v>
      </c>
      <c r="K17" s="3"/>
    </row>
    <row r="18" s="23" customFormat="1" spans="1:11">
      <c r="A18" s="27" t="s">
        <v>6</v>
      </c>
      <c r="B18" s="3" t="s">
        <v>19</v>
      </c>
      <c r="C18" s="30" t="s">
        <v>50</v>
      </c>
      <c r="D18" s="30" t="s">
        <v>47</v>
      </c>
      <c r="E18" s="28" t="s">
        <v>38</v>
      </c>
      <c r="F18" s="28">
        <v>3</v>
      </c>
      <c r="G18" s="28" t="s">
        <v>27</v>
      </c>
      <c r="H18" s="30"/>
      <c r="I18" s="36">
        <v>101</v>
      </c>
      <c r="J18" s="34">
        <f t="shared" si="2"/>
        <v>303</v>
      </c>
      <c r="K18" s="3"/>
    </row>
    <row r="19" s="23" customFormat="1" ht="15" spans="1:11">
      <c r="A19" s="27" t="s">
        <v>6</v>
      </c>
      <c r="B19" s="3" t="s">
        <v>19</v>
      </c>
      <c r="C19" s="30" t="s">
        <v>51</v>
      </c>
      <c r="D19" s="28" t="s">
        <v>30</v>
      </c>
      <c r="E19" s="28" t="s">
        <v>38</v>
      </c>
      <c r="F19" s="28">
        <v>3</v>
      </c>
      <c r="G19" s="30">
        <v>5.8</v>
      </c>
      <c r="H19" s="30"/>
      <c r="I19" s="33" t="s">
        <v>31</v>
      </c>
      <c r="J19" s="34">
        <f t="shared" si="3"/>
        <v>13.166</v>
      </c>
      <c r="K19" s="3"/>
    </row>
    <row r="20" s="23" customFormat="1" spans="1:11">
      <c r="A20" s="27" t="s">
        <v>6</v>
      </c>
      <c r="B20" s="3" t="s">
        <v>19</v>
      </c>
      <c r="C20" s="30" t="s">
        <v>52</v>
      </c>
      <c r="D20" s="30" t="s">
        <v>47</v>
      </c>
      <c r="E20" s="28" t="s">
        <v>38</v>
      </c>
      <c r="F20" s="28">
        <v>1</v>
      </c>
      <c r="G20" s="30">
        <v>6.5</v>
      </c>
      <c r="H20" s="30"/>
      <c r="I20" s="36">
        <v>101</v>
      </c>
      <c r="J20" s="34">
        <f t="shared" si="2"/>
        <v>101</v>
      </c>
      <c r="K20" s="3"/>
    </row>
    <row r="21" s="23" customFormat="1" ht="15" spans="1:11">
      <c r="A21" s="27" t="s">
        <v>6</v>
      </c>
      <c r="B21" s="3" t="s">
        <v>19</v>
      </c>
      <c r="C21" s="30" t="s">
        <v>53</v>
      </c>
      <c r="D21" s="28" t="s">
        <v>30</v>
      </c>
      <c r="E21" s="28" t="s">
        <v>38</v>
      </c>
      <c r="F21" s="28">
        <v>1</v>
      </c>
      <c r="G21" s="30">
        <v>0.4</v>
      </c>
      <c r="H21" s="30"/>
      <c r="I21" s="33" t="s">
        <v>31</v>
      </c>
      <c r="J21" s="34">
        <f>2270/1000*G21</f>
        <v>0.908</v>
      </c>
      <c r="K21" s="3"/>
    </row>
    <row r="22" s="1" customFormat="1" ht="15" spans="1:11">
      <c r="A22" s="27" t="s">
        <v>6</v>
      </c>
      <c r="B22" s="3" t="s">
        <v>19</v>
      </c>
      <c r="C22" s="28" t="s">
        <v>20</v>
      </c>
      <c r="D22" s="28" t="s">
        <v>21</v>
      </c>
      <c r="E22" s="28" t="s">
        <v>22</v>
      </c>
      <c r="F22" s="28">
        <v>18</v>
      </c>
      <c r="G22" s="28">
        <v>32.1</v>
      </c>
      <c r="H22" s="29">
        <v>0.23</v>
      </c>
      <c r="I22" s="33" t="s">
        <v>23</v>
      </c>
      <c r="J22" s="34">
        <f>16610/1000*H22*G22</f>
        <v>122.63163</v>
      </c>
      <c r="K22" s="35"/>
    </row>
    <row r="23" s="1" customFormat="1" spans="1:11">
      <c r="A23" s="27" t="s">
        <v>6</v>
      </c>
      <c r="B23" s="3" t="s">
        <v>19</v>
      </c>
      <c r="C23" s="28" t="s">
        <v>29</v>
      </c>
      <c r="D23" s="28" t="s">
        <v>30</v>
      </c>
      <c r="E23" s="28" t="s">
        <v>26</v>
      </c>
      <c r="F23" s="28">
        <v>1</v>
      </c>
      <c r="G23" s="28">
        <v>15.5</v>
      </c>
      <c r="H23" s="29"/>
      <c r="I23" s="3" t="s">
        <v>31</v>
      </c>
      <c r="J23" s="34">
        <f>2270/1000*G23</f>
        <v>35.185</v>
      </c>
      <c r="K23" s="35"/>
    </row>
    <row r="24" s="1" customFormat="1" ht="15" spans="1:11">
      <c r="A24" s="27" t="s">
        <v>6</v>
      </c>
      <c r="B24" s="3" t="s">
        <v>19</v>
      </c>
      <c r="C24" s="8" t="s">
        <v>32</v>
      </c>
      <c r="D24" s="28" t="s">
        <v>54</v>
      </c>
      <c r="E24" s="28" t="s">
        <v>34</v>
      </c>
      <c r="F24" s="28">
        <v>1</v>
      </c>
      <c r="G24" s="28" t="s">
        <v>27</v>
      </c>
      <c r="H24" s="28"/>
      <c r="I24" s="33">
        <v>497</v>
      </c>
      <c r="J24" s="34">
        <f t="shared" ref="J24:J26" si="4">I24*F24</f>
        <v>497</v>
      </c>
      <c r="K24" s="8"/>
    </row>
    <row r="25" s="1" customFormat="1" ht="15" spans="1:11">
      <c r="A25" s="27" t="s">
        <v>6</v>
      </c>
      <c r="B25" s="3" t="s">
        <v>19</v>
      </c>
      <c r="C25" s="8" t="s">
        <v>32</v>
      </c>
      <c r="D25" s="28" t="s">
        <v>55</v>
      </c>
      <c r="E25" s="28" t="s">
        <v>34</v>
      </c>
      <c r="F25" s="28">
        <v>4</v>
      </c>
      <c r="G25" s="28" t="s">
        <v>27</v>
      </c>
      <c r="H25" s="28"/>
      <c r="I25" s="33">
        <v>895</v>
      </c>
      <c r="J25" s="34">
        <f t="shared" si="4"/>
        <v>3580</v>
      </c>
      <c r="K25" s="8"/>
    </row>
    <row r="26" s="1" customFormat="1" ht="15" spans="1:11">
      <c r="A26" s="27" t="s">
        <v>6</v>
      </c>
      <c r="B26" s="3" t="s">
        <v>19</v>
      </c>
      <c r="C26" s="30" t="s">
        <v>36</v>
      </c>
      <c r="D26" s="30" t="s">
        <v>37</v>
      </c>
      <c r="E26" s="30" t="s">
        <v>38</v>
      </c>
      <c r="F26" s="30">
        <v>8</v>
      </c>
      <c r="G26" s="28" t="s">
        <v>27</v>
      </c>
      <c r="H26" s="30"/>
      <c r="I26" s="33">
        <v>16</v>
      </c>
      <c r="J26" s="34">
        <f t="shared" si="4"/>
        <v>128</v>
      </c>
      <c r="K26" s="8"/>
    </row>
    <row r="27" s="1" customFormat="1" spans="1:11">
      <c r="A27" s="27" t="s">
        <v>6</v>
      </c>
      <c r="B27" s="3" t="s">
        <v>19</v>
      </c>
      <c r="C27" s="30" t="s">
        <v>39</v>
      </c>
      <c r="D27" s="30" t="s">
        <v>30</v>
      </c>
      <c r="E27" s="28" t="s">
        <v>38</v>
      </c>
      <c r="F27" s="28">
        <v>2</v>
      </c>
      <c r="G27" s="30">
        <v>0.6</v>
      </c>
      <c r="H27" s="30"/>
      <c r="I27" s="3" t="s">
        <v>31</v>
      </c>
      <c r="J27" s="34">
        <f t="shared" ref="J27:J32" si="5">2270/1000*G27</f>
        <v>1.362</v>
      </c>
      <c r="K27" s="8"/>
    </row>
    <row r="28" s="1" customFormat="1" spans="1:11">
      <c r="A28" s="27" t="s">
        <v>6</v>
      </c>
      <c r="B28" s="3" t="s">
        <v>19</v>
      </c>
      <c r="C28" s="30" t="s">
        <v>56</v>
      </c>
      <c r="D28" s="30" t="s">
        <v>47</v>
      </c>
      <c r="E28" s="28" t="s">
        <v>38</v>
      </c>
      <c r="F28" s="28">
        <v>1</v>
      </c>
      <c r="G28" s="30">
        <v>0.2</v>
      </c>
      <c r="H28" s="30"/>
      <c r="I28" s="3">
        <v>101</v>
      </c>
      <c r="J28" s="34">
        <f>I28*F28</f>
        <v>101</v>
      </c>
      <c r="K28" s="8"/>
    </row>
    <row r="29" s="1" customFormat="1" spans="1:11">
      <c r="A29" s="27" t="s">
        <v>6</v>
      </c>
      <c r="B29" s="3" t="s">
        <v>19</v>
      </c>
      <c r="C29" s="30" t="s">
        <v>51</v>
      </c>
      <c r="D29" s="30" t="s">
        <v>30</v>
      </c>
      <c r="E29" s="28" t="s">
        <v>38</v>
      </c>
      <c r="F29" s="28">
        <v>1</v>
      </c>
      <c r="G29" s="30">
        <v>2</v>
      </c>
      <c r="H29" s="30"/>
      <c r="I29" s="3" t="s">
        <v>31</v>
      </c>
      <c r="J29" s="34">
        <f t="shared" si="5"/>
        <v>4.54</v>
      </c>
      <c r="K29" s="8"/>
    </row>
    <row r="30" s="1" customFormat="1" spans="1:11">
      <c r="A30" s="27" t="s">
        <v>6</v>
      </c>
      <c r="B30" s="3" t="s">
        <v>19</v>
      </c>
      <c r="C30" s="30" t="s">
        <v>41</v>
      </c>
      <c r="D30" s="30" t="s">
        <v>30</v>
      </c>
      <c r="E30" s="28" t="s">
        <v>38</v>
      </c>
      <c r="F30" s="28">
        <v>1</v>
      </c>
      <c r="G30" s="30">
        <v>27</v>
      </c>
      <c r="H30" s="30"/>
      <c r="I30" s="3" t="s">
        <v>31</v>
      </c>
      <c r="J30" s="34">
        <f t="shared" si="5"/>
        <v>61.29</v>
      </c>
      <c r="K30" s="8"/>
    </row>
    <row r="31" s="1" customFormat="1" spans="1:11">
      <c r="A31" s="27" t="s">
        <v>6</v>
      </c>
      <c r="B31" s="3" t="s">
        <v>19</v>
      </c>
      <c r="C31" s="30" t="s">
        <v>42</v>
      </c>
      <c r="D31" s="30" t="s">
        <v>30</v>
      </c>
      <c r="E31" s="28" t="s">
        <v>38</v>
      </c>
      <c r="F31" s="28">
        <v>4</v>
      </c>
      <c r="G31" s="30">
        <v>8.1</v>
      </c>
      <c r="H31" s="30"/>
      <c r="I31" s="3" t="s">
        <v>31</v>
      </c>
      <c r="J31" s="34">
        <f t="shared" si="5"/>
        <v>18.387</v>
      </c>
      <c r="K31" s="8"/>
    </row>
    <row r="32" s="1" customFormat="1" spans="1:11">
      <c r="A32" s="27" t="s">
        <v>6</v>
      </c>
      <c r="B32" s="3" t="s">
        <v>19</v>
      </c>
      <c r="C32" s="30" t="s">
        <v>43</v>
      </c>
      <c r="D32" s="30" t="s">
        <v>30</v>
      </c>
      <c r="E32" s="28" t="s">
        <v>38</v>
      </c>
      <c r="F32" s="28">
        <v>1</v>
      </c>
      <c r="G32" s="30">
        <v>0.2</v>
      </c>
      <c r="H32" s="30"/>
      <c r="I32" s="3" t="s">
        <v>31</v>
      </c>
      <c r="J32" s="34">
        <f t="shared" si="5"/>
        <v>0.454</v>
      </c>
      <c r="K32" s="8"/>
    </row>
    <row r="33" s="1" customFormat="1" ht="15" spans="1:11">
      <c r="A33" s="27" t="s">
        <v>6</v>
      </c>
      <c r="B33" s="3" t="s">
        <v>19</v>
      </c>
      <c r="C33" s="8" t="s">
        <v>32</v>
      </c>
      <c r="D33" s="28" t="s">
        <v>57</v>
      </c>
      <c r="E33" s="28" t="s">
        <v>34</v>
      </c>
      <c r="F33" s="28">
        <v>1</v>
      </c>
      <c r="G33" s="28" t="s">
        <v>27</v>
      </c>
      <c r="H33" s="28"/>
      <c r="I33" s="33">
        <v>1341</v>
      </c>
      <c r="J33" s="34">
        <f t="shared" ref="J33:J37" si="6">I33*F33</f>
        <v>1341</v>
      </c>
      <c r="K33" s="8"/>
    </row>
    <row r="34" s="23" customFormat="1" spans="1:11">
      <c r="A34" s="27" t="s">
        <v>6</v>
      </c>
      <c r="B34" s="3" t="s">
        <v>19</v>
      </c>
      <c r="C34" s="30" t="s">
        <v>58</v>
      </c>
      <c r="D34" s="30" t="s">
        <v>30</v>
      </c>
      <c r="E34" s="28" t="s">
        <v>38</v>
      </c>
      <c r="F34" s="28">
        <v>1</v>
      </c>
      <c r="G34" s="30">
        <v>21.5</v>
      </c>
      <c r="H34" s="30"/>
      <c r="I34" s="3" t="s">
        <v>31</v>
      </c>
      <c r="J34" s="34">
        <f>2270/1000*G34</f>
        <v>48.805</v>
      </c>
      <c r="K34" s="3"/>
    </row>
    <row r="35" s="23" customFormat="1" spans="1:11">
      <c r="A35" s="27" t="s">
        <v>6</v>
      </c>
      <c r="B35" s="3" t="s">
        <v>19</v>
      </c>
      <c r="C35" s="28" t="s">
        <v>59</v>
      </c>
      <c r="D35" s="28" t="s">
        <v>60</v>
      </c>
      <c r="E35" s="28" t="s">
        <v>22</v>
      </c>
      <c r="F35" s="28">
        <v>2</v>
      </c>
      <c r="G35" s="28">
        <v>1.1</v>
      </c>
      <c r="H35" s="29">
        <v>0.23</v>
      </c>
      <c r="I35" s="36" t="s">
        <v>61</v>
      </c>
      <c r="J35" s="36">
        <f>71407.72/1000*H35*G35</f>
        <v>18.06615316</v>
      </c>
      <c r="K35" s="3"/>
    </row>
    <row r="36" s="1" customFormat="1" ht="15" spans="1:11">
      <c r="A36" s="27" t="s">
        <v>7</v>
      </c>
      <c r="B36" s="3" t="s">
        <v>19</v>
      </c>
      <c r="C36" s="28" t="s">
        <v>62</v>
      </c>
      <c r="D36" s="28" t="s">
        <v>35</v>
      </c>
      <c r="E36" s="28" t="s">
        <v>34</v>
      </c>
      <c r="F36" s="28">
        <v>6</v>
      </c>
      <c r="G36" s="28">
        <v>300</v>
      </c>
      <c r="H36" s="31"/>
      <c r="I36" s="33">
        <v>895</v>
      </c>
      <c r="J36" s="34">
        <f t="shared" si="6"/>
        <v>5370</v>
      </c>
      <c r="K36" s="35"/>
    </row>
    <row r="37" s="1" customFormat="1" ht="15" spans="1:11">
      <c r="A37" s="27" t="s">
        <v>7</v>
      </c>
      <c r="B37" s="3" t="s">
        <v>19</v>
      </c>
      <c r="C37" s="28" t="s">
        <v>37</v>
      </c>
      <c r="D37" s="28" t="s">
        <v>37</v>
      </c>
      <c r="E37" s="28" t="s">
        <v>38</v>
      </c>
      <c r="F37" s="28">
        <v>2</v>
      </c>
      <c r="G37" s="28">
        <v>6</v>
      </c>
      <c r="H37" s="29"/>
      <c r="I37" s="33">
        <v>16</v>
      </c>
      <c r="J37" s="34">
        <f t="shared" si="6"/>
        <v>32</v>
      </c>
      <c r="K37" s="35"/>
    </row>
    <row r="38" s="1" customFormat="1" spans="1:11">
      <c r="A38" s="27" t="s">
        <v>7</v>
      </c>
      <c r="B38" s="3" t="s">
        <v>19</v>
      </c>
      <c r="C38" s="28" t="s">
        <v>29</v>
      </c>
      <c r="D38" s="28" t="s">
        <v>25</v>
      </c>
      <c r="E38" s="28" t="s">
        <v>38</v>
      </c>
      <c r="F38" s="28">
        <v>12</v>
      </c>
      <c r="G38" s="28">
        <v>600</v>
      </c>
      <c r="H38" s="29">
        <v>0</v>
      </c>
      <c r="I38" s="3" t="s">
        <v>28</v>
      </c>
      <c r="J38" s="34">
        <f>(870*H38+198)*F38</f>
        <v>2376</v>
      </c>
      <c r="K38" s="8"/>
    </row>
    <row r="39" s="1" customFormat="1" ht="15" spans="1:11">
      <c r="A39" s="27" t="s">
        <v>7</v>
      </c>
      <c r="B39" s="3" t="s">
        <v>19</v>
      </c>
      <c r="C39" s="28" t="s">
        <v>63</v>
      </c>
      <c r="D39" s="28" t="s">
        <v>30</v>
      </c>
      <c r="E39" s="28" t="s">
        <v>38</v>
      </c>
      <c r="F39" s="28">
        <v>1</v>
      </c>
      <c r="G39" s="28">
        <v>35</v>
      </c>
      <c r="H39" s="29"/>
      <c r="I39" s="33" t="s">
        <v>31</v>
      </c>
      <c r="J39" s="34">
        <f>2270/1000*G39</f>
        <v>79.45</v>
      </c>
      <c r="K39" s="8"/>
    </row>
  </sheetData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9"/>
  <sheetViews>
    <sheetView topLeftCell="A87" workbookViewId="0">
      <selection activeCell="F98" sqref="F2:F98"/>
    </sheetView>
  </sheetViews>
  <sheetFormatPr defaultColWidth="9.40909090909091" defaultRowHeight="14"/>
  <cols>
    <col min="1" max="1" width="5.31818181818182" style="9" customWidth="1"/>
    <col min="2" max="2" width="35.4545454545455" style="9" customWidth="1"/>
    <col min="3" max="3" width="15.5454545454545" style="9" customWidth="1"/>
    <col min="4" max="4" width="19.6363636363636" style="9" customWidth="1"/>
    <col min="5" max="5" width="15" style="9" customWidth="1"/>
    <col min="6" max="6" width="16.6363636363636" style="9" customWidth="1"/>
    <col min="7" max="10" width="9.40909090909091" style="9" customWidth="1"/>
    <col min="11" max="11" width="36.8181818181818" style="9" customWidth="1"/>
    <col min="12" max="12" width="12.8181818181818" style="9" customWidth="1"/>
    <col min="13" max="13" width="15.1363636363636" style="9" customWidth="1"/>
    <col min="14" max="14" width="11.1818181818182" style="11" customWidth="1"/>
    <col min="15" max="15" width="78.1363636363636" style="12" customWidth="1"/>
    <col min="16" max="16" width="22.3636363636364" style="13" customWidth="1"/>
    <col min="17" max="17" width="22.2272727272727" style="9" customWidth="1"/>
    <col min="18" max="16384" width="9.40909090909091" style="9"/>
  </cols>
  <sheetData>
    <row r="1" s="9" customFormat="1" ht="38" customHeight="1" spans="1:17">
      <c r="A1" s="3" t="s">
        <v>64</v>
      </c>
      <c r="B1" s="14" t="s">
        <v>65</v>
      </c>
      <c r="C1" s="14" t="s">
        <v>66</v>
      </c>
      <c r="D1" s="14" t="s">
        <v>67</v>
      </c>
      <c r="E1" s="14" t="s">
        <v>68</v>
      </c>
      <c r="F1" s="14" t="s">
        <v>69</v>
      </c>
      <c r="G1" s="14" t="s">
        <v>70</v>
      </c>
      <c r="H1" s="14" t="s">
        <v>13</v>
      </c>
      <c r="I1" s="14" t="s">
        <v>71</v>
      </c>
      <c r="J1" s="14" t="s">
        <v>72</v>
      </c>
      <c r="K1" s="14" t="s">
        <v>73</v>
      </c>
      <c r="L1" s="14" t="s">
        <v>74</v>
      </c>
      <c r="M1" s="14" t="s">
        <v>75</v>
      </c>
      <c r="N1" s="14" t="s">
        <v>76</v>
      </c>
      <c r="O1" s="14" t="s">
        <v>77</v>
      </c>
      <c r="P1" s="15" t="s">
        <v>78</v>
      </c>
      <c r="Q1" s="44" t="s">
        <v>79</v>
      </c>
    </row>
    <row r="2" s="10" customFormat="1" ht="28" spans="1:16">
      <c r="A2" s="3">
        <v>1</v>
      </c>
      <c r="B2" s="3" t="s">
        <v>80</v>
      </c>
      <c r="C2" s="45" t="s">
        <v>81</v>
      </c>
      <c r="D2" s="5" t="s">
        <v>29</v>
      </c>
      <c r="E2" s="5">
        <v>3871.82</v>
      </c>
      <c r="F2" s="5">
        <v>116.15</v>
      </c>
      <c r="G2" s="5">
        <v>3755.67</v>
      </c>
      <c r="H2" s="3">
        <v>1</v>
      </c>
      <c r="I2" s="3" t="s">
        <v>26</v>
      </c>
      <c r="J2" s="5" t="s">
        <v>27</v>
      </c>
      <c r="K2" s="16" t="s">
        <v>82</v>
      </c>
      <c r="L2" s="5" t="s">
        <v>83</v>
      </c>
      <c r="M2" s="17" t="s">
        <v>84</v>
      </c>
      <c r="N2" s="46" t="s">
        <v>85</v>
      </c>
      <c r="O2" s="15" t="s">
        <v>86</v>
      </c>
      <c r="P2" s="18"/>
    </row>
    <row r="3" s="10" customFormat="1" ht="28" spans="1:16">
      <c r="A3" s="3">
        <v>2</v>
      </c>
      <c r="B3" s="3" t="s">
        <v>80</v>
      </c>
      <c r="C3" s="45" t="s">
        <v>87</v>
      </c>
      <c r="D3" s="5" t="s">
        <v>88</v>
      </c>
      <c r="E3" s="5">
        <v>5380.98</v>
      </c>
      <c r="F3" s="5">
        <v>161.43</v>
      </c>
      <c r="G3" s="5">
        <v>5219.55</v>
      </c>
      <c r="H3" s="3">
        <v>1</v>
      </c>
      <c r="I3" s="3" t="s">
        <v>34</v>
      </c>
      <c r="J3" s="5" t="s">
        <v>27</v>
      </c>
      <c r="K3" s="16" t="s">
        <v>89</v>
      </c>
      <c r="L3" s="19" t="s">
        <v>90</v>
      </c>
      <c r="M3" s="17" t="s">
        <v>91</v>
      </c>
      <c r="N3" s="46" t="s">
        <v>92</v>
      </c>
      <c r="O3" s="15" t="s">
        <v>93</v>
      </c>
      <c r="P3" s="20"/>
    </row>
    <row r="4" s="10" customFormat="1" ht="28" spans="1:16">
      <c r="A4" s="3">
        <v>3</v>
      </c>
      <c r="B4" s="3" t="s">
        <v>80</v>
      </c>
      <c r="C4" s="45" t="s">
        <v>94</v>
      </c>
      <c r="D4" s="5" t="s">
        <v>88</v>
      </c>
      <c r="E4" s="5">
        <v>5513.31</v>
      </c>
      <c r="F4" s="5">
        <v>165.4</v>
      </c>
      <c r="G4" s="5">
        <v>5347.91</v>
      </c>
      <c r="H4" s="3">
        <v>1</v>
      </c>
      <c r="I4" s="3" t="s">
        <v>34</v>
      </c>
      <c r="J4" s="5" t="s">
        <v>27</v>
      </c>
      <c r="K4" s="16" t="s">
        <v>95</v>
      </c>
      <c r="L4" s="19" t="s">
        <v>96</v>
      </c>
      <c r="M4" s="17" t="s">
        <v>97</v>
      </c>
      <c r="N4" s="46" t="s">
        <v>98</v>
      </c>
      <c r="O4" s="15" t="s">
        <v>99</v>
      </c>
      <c r="P4" s="20"/>
    </row>
    <row r="5" s="10" customFormat="1" ht="28" spans="1:16">
      <c r="A5" s="3">
        <v>4</v>
      </c>
      <c r="B5" s="3" t="s">
        <v>80</v>
      </c>
      <c r="C5" s="45" t="s">
        <v>100</v>
      </c>
      <c r="D5" s="5" t="s">
        <v>88</v>
      </c>
      <c r="E5" s="5">
        <v>4465.44</v>
      </c>
      <c r="F5" s="5">
        <v>133.96</v>
      </c>
      <c r="G5" s="5">
        <v>4331.48</v>
      </c>
      <c r="H5" s="3">
        <v>1</v>
      </c>
      <c r="I5" s="3" t="s">
        <v>34</v>
      </c>
      <c r="J5" s="5" t="s">
        <v>27</v>
      </c>
      <c r="K5" s="16" t="s">
        <v>101</v>
      </c>
      <c r="L5" s="19" t="s">
        <v>102</v>
      </c>
      <c r="M5" s="17" t="s">
        <v>97</v>
      </c>
      <c r="N5" s="46" t="s">
        <v>98</v>
      </c>
      <c r="O5" s="15" t="s">
        <v>103</v>
      </c>
      <c r="P5" s="20"/>
    </row>
    <row r="6" s="10" customFormat="1" ht="28" spans="1:16">
      <c r="A6" s="3">
        <v>5</v>
      </c>
      <c r="B6" s="3" t="s">
        <v>80</v>
      </c>
      <c r="C6" s="45" t="s">
        <v>104</v>
      </c>
      <c r="D6" s="5" t="s">
        <v>105</v>
      </c>
      <c r="E6" s="5">
        <v>4255.51</v>
      </c>
      <c r="F6" s="5">
        <v>127.67</v>
      </c>
      <c r="G6" s="5">
        <v>4127.84</v>
      </c>
      <c r="H6" s="3">
        <v>1</v>
      </c>
      <c r="I6" s="3" t="s">
        <v>34</v>
      </c>
      <c r="J6" s="5" t="s">
        <v>27</v>
      </c>
      <c r="K6" s="16" t="s">
        <v>106</v>
      </c>
      <c r="L6" s="19" t="s">
        <v>107</v>
      </c>
      <c r="M6" s="17" t="s">
        <v>108</v>
      </c>
      <c r="N6" s="46" t="s">
        <v>109</v>
      </c>
      <c r="O6" s="15" t="s">
        <v>110</v>
      </c>
      <c r="P6" s="20"/>
    </row>
    <row r="7" s="10" customFormat="1" spans="1:16">
      <c r="A7" s="3">
        <v>6</v>
      </c>
      <c r="B7" s="3" t="s">
        <v>80</v>
      </c>
      <c r="C7" s="45" t="s">
        <v>111</v>
      </c>
      <c r="D7" s="5" t="s">
        <v>112</v>
      </c>
      <c r="E7" s="5">
        <v>103</v>
      </c>
      <c r="F7" s="5">
        <v>3.09</v>
      </c>
      <c r="G7" s="5">
        <v>99.91</v>
      </c>
      <c r="H7" s="3">
        <v>1</v>
      </c>
      <c r="I7" s="3" t="s">
        <v>34</v>
      </c>
      <c r="J7" s="5" t="s">
        <v>27</v>
      </c>
      <c r="K7" s="16" t="s">
        <v>113</v>
      </c>
      <c r="L7" s="19" t="s">
        <v>90</v>
      </c>
      <c r="M7" s="17" t="s">
        <v>114</v>
      </c>
      <c r="N7" s="46" t="s">
        <v>98</v>
      </c>
      <c r="O7" s="15" t="s">
        <v>115</v>
      </c>
      <c r="P7" s="20"/>
    </row>
    <row r="8" s="10" customFormat="1" spans="1:16">
      <c r="A8" s="3">
        <v>7</v>
      </c>
      <c r="B8" s="3" t="s">
        <v>80</v>
      </c>
      <c r="C8" s="45" t="s">
        <v>116</v>
      </c>
      <c r="D8" s="5" t="s">
        <v>112</v>
      </c>
      <c r="E8" s="5">
        <v>103</v>
      </c>
      <c r="F8" s="5">
        <v>3.09</v>
      </c>
      <c r="G8" s="5">
        <v>99.91</v>
      </c>
      <c r="H8" s="3">
        <v>1</v>
      </c>
      <c r="I8" s="3" t="s">
        <v>34</v>
      </c>
      <c r="J8" s="5" t="s">
        <v>27</v>
      </c>
      <c r="K8" s="16" t="s">
        <v>113</v>
      </c>
      <c r="L8" s="19" t="s">
        <v>90</v>
      </c>
      <c r="M8" s="17" t="s">
        <v>114</v>
      </c>
      <c r="N8" s="46" t="s">
        <v>98</v>
      </c>
      <c r="O8" s="15" t="s">
        <v>117</v>
      </c>
      <c r="P8" s="20"/>
    </row>
    <row r="9" s="10" customFormat="1" ht="28" spans="1:16">
      <c r="A9" s="3">
        <v>8</v>
      </c>
      <c r="B9" s="3" t="s">
        <v>80</v>
      </c>
      <c r="C9" s="45" t="s">
        <v>118</v>
      </c>
      <c r="D9" s="5" t="s">
        <v>119</v>
      </c>
      <c r="E9" s="5">
        <v>1820.5</v>
      </c>
      <c r="F9" s="5">
        <v>677.79</v>
      </c>
      <c r="G9" s="5">
        <v>1142.71</v>
      </c>
      <c r="H9" s="3">
        <v>1</v>
      </c>
      <c r="I9" s="3" t="s">
        <v>38</v>
      </c>
      <c r="J9" s="5" t="s">
        <v>27</v>
      </c>
      <c r="K9" s="16" t="s">
        <v>120</v>
      </c>
      <c r="L9" s="19" t="s">
        <v>121</v>
      </c>
      <c r="M9" s="17" t="s">
        <v>122</v>
      </c>
      <c r="N9" s="46" t="s">
        <v>123</v>
      </c>
      <c r="O9" s="18" t="s">
        <v>124</v>
      </c>
      <c r="P9" s="20"/>
    </row>
    <row r="10" s="10" customFormat="1" spans="1:16">
      <c r="A10" s="3">
        <v>9</v>
      </c>
      <c r="B10" s="3" t="s">
        <v>80</v>
      </c>
      <c r="C10" s="45" t="s">
        <v>125</v>
      </c>
      <c r="D10" s="5" t="s">
        <v>126</v>
      </c>
      <c r="E10" s="5">
        <v>31184.61</v>
      </c>
      <c r="F10" s="5">
        <v>24928.36</v>
      </c>
      <c r="G10" s="5">
        <v>6256.25</v>
      </c>
      <c r="H10" s="3">
        <v>1</v>
      </c>
      <c r="I10" s="3" t="s">
        <v>22</v>
      </c>
      <c r="J10" s="5" t="s">
        <v>27</v>
      </c>
      <c r="K10" s="16" t="s">
        <v>127</v>
      </c>
      <c r="L10" s="19" t="s">
        <v>121</v>
      </c>
      <c r="M10" s="17" t="s">
        <v>128</v>
      </c>
      <c r="N10" s="46" t="s">
        <v>129</v>
      </c>
      <c r="O10" s="18" t="s">
        <v>130</v>
      </c>
      <c r="P10" s="20"/>
    </row>
    <row r="11" s="10" customFormat="1" ht="28" spans="1:16">
      <c r="A11" s="3">
        <v>10</v>
      </c>
      <c r="B11" s="3" t="s">
        <v>80</v>
      </c>
      <c r="C11" s="45" t="s">
        <v>131</v>
      </c>
      <c r="D11" s="5" t="s">
        <v>132</v>
      </c>
      <c r="E11" s="5">
        <v>39822.62</v>
      </c>
      <c r="F11" s="5">
        <v>6305.24</v>
      </c>
      <c r="G11" s="5">
        <v>33517.38</v>
      </c>
      <c r="H11" s="3">
        <v>1</v>
      </c>
      <c r="I11" s="3" t="s">
        <v>22</v>
      </c>
      <c r="J11" s="5" t="s">
        <v>27</v>
      </c>
      <c r="K11" s="16" t="s">
        <v>133</v>
      </c>
      <c r="L11" s="19" t="s">
        <v>121</v>
      </c>
      <c r="M11" s="17" t="s">
        <v>134</v>
      </c>
      <c r="N11" s="46" t="s">
        <v>135</v>
      </c>
      <c r="O11" s="18" t="s">
        <v>136</v>
      </c>
      <c r="P11" s="20"/>
    </row>
    <row r="12" s="10" customFormat="1" spans="1:16">
      <c r="A12" s="3">
        <v>11</v>
      </c>
      <c r="B12" s="3" t="s">
        <v>80</v>
      </c>
      <c r="C12" s="45" t="s">
        <v>137</v>
      </c>
      <c r="D12" s="5" t="s">
        <v>126</v>
      </c>
      <c r="E12" s="5">
        <v>29665.46</v>
      </c>
      <c r="F12" s="5">
        <v>14338.44</v>
      </c>
      <c r="G12" s="5">
        <v>15327.02</v>
      </c>
      <c r="H12" s="3">
        <v>1</v>
      </c>
      <c r="I12" s="3" t="s">
        <v>22</v>
      </c>
      <c r="J12" s="5" t="s">
        <v>27</v>
      </c>
      <c r="K12" s="16" t="s">
        <v>138</v>
      </c>
      <c r="L12" s="19" t="s">
        <v>139</v>
      </c>
      <c r="M12" s="17" t="s">
        <v>140</v>
      </c>
      <c r="N12" s="46" t="s">
        <v>141</v>
      </c>
      <c r="O12" s="18" t="s">
        <v>142</v>
      </c>
      <c r="P12" s="20"/>
    </row>
    <row r="13" s="10" customFormat="1" ht="28" spans="1:16">
      <c r="A13" s="3">
        <v>12</v>
      </c>
      <c r="B13" s="3" t="s">
        <v>80</v>
      </c>
      <c r="C13" s="45" t="s">
        <v>143</v>
      </c>
      <c r="D13" s="5" t="s">
        <v>126</v>
      </c>
      <c r="E13" s="5">
        <v>9610.51</v>
      </c>
      <c r="F13" s="5">
        <v>5445.83</v>
      </c>
      <c r="G13" s="5">
        <v>4164.68</v>
      </c>
      <c r="H13" s="3">
        <v>1</v>
      </c>
      <c r="I13" s="3" t="s">
        <v>22</v>
      </c>
      <c r="J13" s="5" t="s">
        <v>27</v>
      </c>
      <c r="K13" s="16" t="s">
        <v>144</v>
      </c>
      <c r="L13" s="19" t="s">
        <v>139</v>
      </c>
      <c r="M13" s="17" t="s">
        <v>145</v>
      </c>
      <c r="N13" s="46" t="s">
        <v>146</v>
      </c>
      <c r="O13" s="18" t="s">
        <v>147</v>
      </c>
      <c r="P13" s="20"/>
    </row>
    <row r="14" s="10" customFormat="1" ht="28" spans="1:16">
      <c r="A14" s="3">
        <v>13</v>
      </c>
      <c r="B14" s="3" t="s">
        <v>80</v>
      </c>
      <c r="C14" s="45" t="s">
        <v>148</v>
      </c>
      <c r="D14" s="5" t="s">
        <v>126</v>
      </c>
      <c r="E14" s="5">
        <v>2039.59</v>
      </c>
      <c r="F14" s="5">
        <v>1563.62</v>
      </c>
      <c r="G14" s="5">
        <v>475.97</v>
      </c>
      <c r="H14" s="3">
        <v>1</v>
      </c>
      <c r="I14" s="3" t="s">
        <v>22</v>
      </c>
      <c r="J14" s="5" t="s">
        <v>27</v>
      </c>
      <c r="K14" s="16" t="s">
        <v>149</v>
      </c>
      <c r="L14" s="19" t="s">
        <v>139</v>
      </c>
      <c r="M14" s="17" t="s">
        <v>150</v>
      </c>
      <c r="N14" s="46" t="s">
        <v>151</v>
      </c>
      <c r="O14" s="18" t="s">
        <v>152</v>
      </c>
      <c r="P14" s="20"/>
    </row>
    <row r="15" s="10" customFormat="1" ht="28" spans="1:16">
      <c r="A15" s="3">
        <v>14</v>
      </c>
      <c r="B15" s="3" t="s">
        <v>80</v>
      </c>
      <c r="C15" s="45" t="s">
        <v>153</v>
      </c>
      <c r="D15" s="5" t="s">
        <v>132</v>
      </c>
      <c r="E15" s="5">
        <v>6171.2</v>
      </c>
      <c r="F15" s="5">
        <v>977.07</v>
      </c>
      <c r="G15" s="5">
        <v>5194.13</v>
      </c>
      <c r="H15" s="3">
        <v>1</v>
      </c>
      <c r="I15" s="3" t="s">
        <v>22</v>
      </c>
      <c r="J15" s="5" t="s">
        <v>27</v>
      </c>
      <c r="K15" s="16" t="s">
        <v>154</v>
      </c>
      <c r="L15" s="19" t="s">
        <v>139</v>
      </c>
      <c r="M15" s="17" t="s">
        <v>155</v>
      </c>
      <c r="N15" s="46" t="s">
        <v>156</v>
      </c>
      <c r="O15" s="18" t="s">
        <v>157</v>
      </c>
      <c r="P15" s="20"/>
    </row>
    <row r="16" s="10" customFormat="1" ht="28" spans="1:16">
      <c r="A16" s="3">
        <v>15</v>
      </c>
      <c r="B16" s="3" t="s">
        <v>80</v>
      </c>
      <c r="C16" s="45" t="s">
        <v>158</v>
      </c>
      <c r="D16" s="5" t="s">
        <v>132</v>
      </c>
      <c r="E16" s="5">
        <v>6171.2</v>
      </c>
      <c r="F16" s="5">
        <v>977.07</v>
      </c>
      <c r="G16" s="5">
        <v>5194.13</v>
      </c>
      <c r="H16" s="3">
        <v>1</v>
      </c>
      <c r="I16" s="3" t="s">
        <v>22</v>
      </c>
      <c r="J16" s="5" t="s">
        <v>27</v>
      </c>
      <c r="K16" s="16" t="s">
        <v>159</v>
      </c>
      <c r="L16" s="19" t="s">
        <v>139</v>
      </c>
      <c r="M16" s="17" t="s">
        <v>155</v>
      </c>
      <c r="N16" s="46" t="s">
        <v>156</v>
      </c>
      <c r="O16" s="18" t="s">
        <v>160</v>
      </c>
      <c r="P16" s="20"/>
    </row>
    <row r="17" s="10" customFormat="1" ht="28" spans="1:16">
      <c r="A17" s="3">
        <v>16</v>
      </c>
      <c r="B17" s="3" t="s">
        <v>80</v>
      </c>
      <c r="C17" s="45" t="s">
        <v>161</v>
      </c>
      <c r="D17" s="5" t="s">
        <v>126</v>
      </c>
      <c r="E17" s="5">
        <v>5700.83</v>
      </c>
      <c r="F17" s="5">
        <v>3958.32</v>
      </c>
      <c r="G17" s="5">
        <v>1742.51</v>
      </c>
      <c r="H17" s="3">
        <v>1</v>
      </c>
      <c r="I17" s="3" t="s">
        <v>22</v>
      </c>
      <c r="J17" s="5" t="s">
        <v>27</v>
      </c>
      <c r="K17" s="16" t="s">
        <v>162</v>
      </c>
      <c r="L17" s="19" t="s">
        <v>139</v>
      </c>
      <c r="M17" s="17" t="s">
        <v>163</v>
      </c>
      <c r="N17" s="46" t="s">
        <v>164</v>
      </c>
      <c r="O17" s="18" t="s">
        <v>165</v>
      </c>
      <c r="P17" s="20"/>
    </row>
    <row r="18" s="10" customFormat="1" ht="28" spans="1:16">
      <c r="A18" s="3">
        <v>17</v>
      </c>
      <c r="B18" s="3" t="s">
        <v>80</v>
      </c>
      <c r="C18" s="45" t="s">
        <v>166</v>
      </c>
      <c r="D18" s="5" t="s">
        <v>126</v>
      </c>
      <c r="E18" s="5">
        <v>6520</v>
      </c>
      <c r="F18" s="5">
        <v>2879.75</v>
      </c>
      <c r="G18" s="5">
        <v>3640.25</v>
      </c>
      <c r="H18" s="3">
        <v>1</v>
      </c>
      <c r="I18" s="3" t="s">
        <v>22</v>
      </c>
      <c r="J18" s="5" t="s">
        <v>27</v>
      </c>
      <c r="K18" s="16" t="s">
        <v>162</v>
      </c>
      <c r="L18" s="19" t="s">
        <v>139</v>
      </c>
      <c r="M18" s="17" t="s">
        <v>167</v>
      </c>
      <c r="N18" s="46" t="s">
        <v>168</v>
      </c>
      <c r="O18" s="18" t="s">
        <v>169</v>
      </c>
      <c r="P18" s="20"/>
    </row>
    <row r="19" s="10" customFormat="1" ht="28" spans="1:16">
      <c r="A19" s="3">
        <v>18</v>
      </c>
      <c r="B19" s="3" t="s">
        <v>80</v>
      </c>
      <c r="C19" s="45" t="s">
        <v>170</v>
      </c>
      <c r="D19" s="5" t="s">
        <v>126</v>
      </c>
      <c r="E19" s="5">
        <v>2153</v>
      </c>
      <c r="F19" s="5">
        <v>1412.12</v>
      </c>
      <c r="G19" s="5">
        <v>740.88</v>
      </c>
      <c r="H19" s="3">
        <v>1</v>
      </c>
      <c r="I19" s="3" t="s">
        <v>22</v>
      </c>
      <c r="J19" s="5" t="s">
        <v>27</v>
      </c>
      <c r="K19" s="16" t="s">
        <v>154</v>
      </c>
      <c r="L19" s="19" t="s">
        <v>139</v>
      </c>
      <c r="M19" s="17" t="s">
        <v>171</v>
      </c>
      <c r="N19" s="46" t="s">
        <v>172</v>
      </c>
      <c r="O19" s="18" t="s">
        <v>173</v>
      </c>
      <c r="P19" s="20"/>
    </row>
    <row r="20" s="10" customFormat="1" spans="1:16">
      <c r="A20" s="3">
        <v>19</v>
      </c>
      <c r="B20" s="3" t="s">
        <v>80</v>
      </c>
      <c r="C20" s="45" t="s">
        <v>174</v>
      </c>
      <c r="D20" s="5" t="s">
        <v>126</v>
      </c>
      <c r="E20" s="5">
        <v>16662.26</v>
      </c>
      <c r="F20" s="5">
        <v>2360.53</v>
      </c>
      <c r="G20" s="5">
        <v>14301.73</v>
      </c>
      <c r="H20" s="3">
        <v>1</v>
      </c>
      <c r="I20" s="3" t="s">
        <v>22</v>
      </c>
      <c r="J20" s="5" t="s">
        <v>27</v>
      </c>
      <c r="K20" s="16" t="s">
        <v>175</v>
      </c>
      <c r="L20" s="19" t="s">
        <v>139</v>
      </c>
      <c r="M20" s="17" t="s">
        <v>176</v>
      </c>
      <c r="N20" s="46" t="s">
        <v>177</v>
      </c>
      <c r="O20" s="18" t="s">
        <v>178</v>
      </c>
      <c r="P20" s="20"/>
    </row>
    <row r="21" s="10" customFormat="1" ht="28" spans="1:16">
      <c r="A21" s="3">
        <v>20</v>
      </c>
      <c r="B21" s="3" t="s">
        <v>80</v>
      </c>
      <c r="C21" s="45" t="s">
        <v>179</v>
      </c>
      <c r="D21" s="5" t="s">
        <v>132</v>
      </c>
      <c r="E21" s="5">
        <v>58984.18</v>
      </c>
      <c r="F21" s="5">
        <v>9339.16</v>
      </c>
      <c r="G21" s="5">
        <v>49645.02</v>
      </c>
      <c r="H21" s="3">
        <v>1</v>
      </c>
      <c r="I21" s="3" t="s">
        <v>22</v>
      </c>
      <c r="J21" s="5" t="s">
        <v>27</v>
      </c>
      <c r="K21" s="16" t="s">
        <v>154</v>
      </c>
      <c r="L21" s="19" t="s">
        <v>139</v>
      </c>
      <c r="M21" s="17" t="s">
        <v>180</v>
      </c>
      <c r="N21" s="46" t="s">
        <v>181</v>
      </c>
      <c r="O21" s="18" t="s">
        <v>182</v>
      </c>
      <c r="P21" s="20"/>
    </row>
    <row r="22" s="10" customFormat="1" ht="28" spans="1:16">
      <c r="A22" s="3">
        <v>21</v>
      </c>
      <c r="B22" s="3" t="s">
        <v>80</v>
      </c>
      <c r="C22" s="45" t="s">
        <v>183</v>
      </c>
      <c r="D22" s="5" t="s">
        <v>126</v>
      </c>
      <c r="E22" s="5">
        <v>11901.1</v>
      </c>
      <c r="F22" s="5">
        <v>10194.42</v>
      </c>
      <c r="G22" s="5">
        <v>1706.68</v>
      </c>
      <c r="H22" s="3">
        <v>1</v>
      </c>
      <c r="I22" s="3" t="s">
        <v>22</v>
      </c>
      <c r="J22" s="5" t="s">
        <v>27</v>
      </c>
      <c r="K22" s="16" t="s">
        <v>184</v>
      </c>
      <c r="L22" s="19" t="s">
        <v>139</v>
      </c>
      <c r="M22" s="17" t="s">
        <v>185</v>
      </c>
      <c r="N22" s="46" t="s">
        <v>186</v>
      </c>
      <c r="O22" s="18" t="s">
        <v>187</v>
      </c>
      <c r="P22" s="20"/>
    </row>
    <row r="23" s="10" customFormat="1" ht="28" spans="1:16">
      <c r="A23" s="3">
        <v>22</v>
      </c>
      <c r="B23" s="3" t="s">
        <v>80</v>
      </c>
      <c r="C23" s="45" t="s">
        <v>188</v>
      </c>
      <c r="D23" s="5" t="s">
        <v>126</v>
      </c>
      <c r="E23" s="5">
        <v>19372.04</v>
      </c>
      <c r="F23" s="5">
        <v>11781.83</v>
      </c>
      <c r="G23" s="5">
        <v>7590.21</v>
      </c>
      <c r="H23" s="3">
        <v>1</v>
      </c>
      <c r="I23" s="3" t="s">
        <v>22</v>
      </c>
      <c r="J23" s="5" t="s">
        <v>27</v>
      </c>
      <c r="K23" s="16" t="s">
        <v>189</v>
      </c>
      <c r="L23" s="19" t="s">
        <v>139</v>
      </c>
      <c r="M23" s="17" t="s">
        <v>190</v>
      </c>
      <c r="N23" s="46" t="s">
        <v>191</v>
      </c>
      <c r="O23" s="18" t="s">
        <v>192</v>
      </c>
      <c r="P23" s="20"/>
    </row>
    <row r="24" s="10" customFormat="1" spans="1:16">
      <c r="A24" s="3">
        <v>23</v>
      </c>
      <c r="B24" s="3" t="s">
        <v>80</v>
      </c>
      <c r="C24" s="45" t="s">
        <v>193</v>
      </c>
      <c r="D24" s="5" t="s">
        <v>126</v>
      </c>
      <c r="E24" s="5">
        <v>11103.87</v>
      </c>
      <c r="F24" s="5">
        <v>10267.99</v>
      </c>
      <c r="G24" s="5">
        <v>835.88</v>
      </c>
      <c r="H24" s="3">
        <v>1</v>
      </c>
      <c r="I24" s="3" t="s">
        <v>22</v>
      </c>
      <c r="J24" s="5" t="s">
        <v>27</v>
      </c>
      <c r="K24" s="16" t="s">
        <v>189</v>
      </c>
      <c r="L24" s="19" t="s">
        <v>139</v>
      </c>
      <c r="M24" s="17" t="s">
        <v>194</v>
      </c>
      <c r="N24" s="46" t="s">
        <v>195</v>
      </c>
      <c r="O24" s="18" t="s">
        <v>196</v>
      </c>
      <c r="P24" s="20"/>
    </row>
    <row r="25" s="10" customFormat="1" spans="1:16">
      <c r="A25" s="3">
        <v>24</v>
      </c>
      <c r="B25" s="3" t="s">
        <v>80</v>
      </c>
      <c r="C25" s="45" t="s">
        <v>197</v>
      </c>
      <c r="D25" s="5" t="s">
        <v>126</v>
      </c>
      <c r="E25" s="5">
        <v>28593.51</v>
      </c>
      <c r="F25" s="5">
        <v>5913.3</v>
      </c>
      <c r="G25" s="5">
        <v>22680.21</v>
      </c>
      <c r="H25" s="3">
        <v>1</v>
      </c>
      <c r="I25" s="3" t="s">
        <v>22</v>
      </c>
      <c r="J25" s="5" t="s">
        <v>27</v>
      </c>
      <c r="K25" s="16" t="s">
        <v>189</v>
      </c>
      <c r="L25" s="19" t="s">
        <v>139</v>
      </c>
      <c r="M25" s="17" t="s">
        <v>198</v>
      </c>
      <c r="N25" s="46" t="s">
        <v>199</v>
      </c>
      <c r="O25" s="18" t="s">
        <v>200</v>
      </c>
      <c r="P25" s="20"/>
    </row>
    <row r="26" s="10" customFormat="1" spans="1:16">
      <c r="A26" s="3">
        <v>25</v>
      </c>
      <c r="B26" s="3" t="s">
        <v>80</v>
      </c>
      <c r="C26" s="45" t="s">
        <v>201</v>
      </c>
      <c r="D26" s="5" t="s">
        <v>202</v>
      </c>
      <c r="E26" s="5">
        <v>3710.64</v>
      </c>
      <c r="F26" s="5">
        <v>3182.28</v>
      </c>
      <c r="G26" s="5">
        <v>528.36</v>
      </c>
      <c r="H26" s="3">
        <v>1</v>
      </c>
      <c r="I26" s="3" t="s">
        <v>22</v>
      </c>
      <c r="J26" s="5" t="s">
        <v>27</v>
      </c>
      <c r="K26" s="16" t="s">
        <v>189</v>
      </c>
      <c r="L26" s="19" t="s">
        <v>139</v>
      </c>
      <c r="M26" s="17" t="s">
        <v>198</v>
      </c>
      <c r="N26" s="46" t="s">
        <v>199</v>
      </c>
      <c r="O26" s="18" t="s">
        <v>203</v>
      </c>
      <c r="P26" s="20"/>
    </row>
    <row r="27" s="10" customFormat="1" spans="1:16">
      <c r="A27" s="3">
        <v>26</v>
      </c>
      <c r="B27" s="3" t="s">
        <v>204</v>
      </c>
      <c r="C27" s="45" t="s">
        <v>205</v>
      </c>
      <c r="D27" s="5" t="s">
        <v>202</v>
      </c>
      <c r="E27" s="5">
        <v>92.5</v>
      </c>
      <c r="F27" s="5">
        <v>89.8</v>
      </c>
      <c r="G27" s="5">
        <v>2.7</v>
      </c>
      <c r="H27" s="3">
        <v>1</v>
      </c>
      <c r="I27" s="3" t="s">
        <v>22</v>
      </c>
      <c r="J27" s="5" t="s">
        <v>27</v>
      </c>
      <c r="K27" s="16" t="s">
        <v>189</v>
      </c>
      <c r="L27" s="19" t="s">
        <v>121</v>
      </c>
      <c r="M27" s="17" t="s">
        <v>206</v>
      </c>
      <c r="N27" s="46" t="s">
        <v>207</v>
      </c>
      <c r="O27" s="18" t="s">
        <v>208</v>
      </c>
      <c r="P27" s="20"/>
    </row>
    <row r="28" s="10" customFormat="1" ht="28" spans="1:16">
      <c r="A28" s="3">
        <v>27</v>
      </c>
      <c r="B28" s="3" t="s">
        <v>80</v>
      </c>
      <c r="C28" s="45" t="s">
        <v>209</v>
      </c>
      <c r="D28" s="5" t="s">
        <v>210</v>
      </c>
      <c r="E28" s="5">
        <v>3490.22</v>
      </c>
      <c r="F28" s="5">
        <v>104.71</v>
      </c>
      <c r="G28" s="5">
        <v>3385.51</v>
      </c>
      <c r="H28" s="3">
        <v>1</v>
      </c>
      <c r="I28" s="3" t="s">
        <v>38</v>
      </c>
      <c r="J28" s="5" t="s">
        <v>27</v>
      </c>
      <c r="K28" s="16" t="s">
        <v>211</v>
      </c>
      <c r="L28" s="19" t="s">
        <v>212</v>
      </c>
      <c r="M28" s="17" t="s">
        <v>213</v>
      </c>
      <c r="N28" s="46" t="s">
        <v>214</v>
      </c>
      <c r="O28" s="18" t="s">
        <v>215</v>
      </c>
      <c r="P28" s="20"/>
    </row>
    <row r="29" s="10" customFormat="1" ht="28" spans="1:16">
      <c r="A29" s="3">
        <v>28</v>
      </c>
      <c r="B29" s="3" t="s">
        <v>80</v>
      </c>
      <c r="C29" s="45" t="s">
        <v>216</v>
      </c>
      <c r="D29" s="5" t="s">
        <v>217</v>
      </c>
      <c r="E29" s="5">
        <v>3566.09</v>
      </c>
      <c r="F29" s="5">
        <v>106.98</v>
      </c>
      <c r="G29" s="5">
        <v>3459.11</v>
      </c>
      <c r="H29" s="3">
        <v>1</v>
      </c>
      <c r="I29" s="3" t="s">
        <v>38</v>
      </c>
      <c r="J29" s="5" t="s">
        <v>27</v>
      </c>
      <c r="K29" s="16" t="s">
        <v>218</v>
      </c>
      <c r="L29" s="19" t="s">
        <v>121</v>
      </c>
      <c r="M29" s="17" t="s">
        <v>122</v>
      </c>
      <c r="N29" s="46" t="s">
        <v>123</v>
      </c>
      <c r="O29" s="18" t="s">
        <v>219</v>
      </c>
      <c r="P29" s="20"/>
    </row>
    <row r="30" s="10" customFormat="1" ht="28" spans="1:16">
      <c r="A30" s="3">
        <v>29</v>
      </c>
      <c r="B30" s="3" t="s">
        <v>80</v>
      </c>
      <c r="C30" s="45" t="s">
        <v>220</v>
      </c>
      <c r="D30" s="5" t="s">
        <v>217</v>
      </c>
      <c r="E30" s="5">
        <v>2882.15</v>
      </c>
      <c r="F30" s="5">
        <v>86.46</v>
      </c>
      <c r="G30" s="5">
        <v>2795.69</v>
      </c>
      <c r="H30" s="3">
        <v>1</v>
      </c>
      <c r="I30" s="3" t="s">
        <v>38</v>
      </c>
      <c r="J30" s="5" t="s">
        <v>27</v>
      </c>
      <c r="K30" s="16" t="s">
        <v>218</v>
      </c>
      <c r="L30" s="19" t="s">
        <v>221</v>
      </c>
      <c r="M30" s="17" t="s">
        <v>134</v>
      </c>
      <c r="N30" s="46" t="s">
        <v>135</v>
      </c>
      <c r="O30" s="18" t="s">
        <v>222</v>
      </c>
      <c r="P30" s="20"/>
    </row>
    <row r="31" s="10" customFormat="1" ht="28" spans="1:16">
      <c r="A31" s="3">
        <v>30</v>
      </c>
      <c r="B31" s="3" t="s">
        <v>80</v>
      </c>
      <c r="C31" s="45" t="s">
        <v>223</v>
      </c>
      <c r="D31" s="5" t="s">
        <v>217</v>
      </c>
      <c r="E31" s="5">
        <v>3615.61</v>
      </c>
      <c r="F31" s="5">
        <v>108.47</v>
      </c>
      <c r="G31" s="5">
        <v>3507.14</v>
      </c>
      <c r="H31" s="3">
        <v>1</v>
      </c>
      <c r="I31" s="3" t="s">
        <v>38</v>
      </c>
      <c r="J31" s="5" t="s">
        <v>27</v>
      </c>
      <c r="K31" s="16" t="s">
        <v>224</v>
      </c>
      <c r="L31" s="19" t="s">
        <v>225</v>
      </c>
      <c r="M31" s="17" t="s">
        <v>226</v>
      </c>
      <c r="N31" s="46" t="s">
        <v>227</v>
      </c>
      <c r="O31" s="18" t="s">
        <v>228</v>
      </c>
      <c r="P31" s="20"/>
    </row>
    <row r="32" s="10" customFormat="1" ht="28" spans="1:16">
      <c r="A32" s="3">
        <v>31</v>
      </c>
      <c r="B32" s="3" t="s">
        <v>80</v>
      </c>
      <c r="C32" s="45" t="s">
        <v>229</v>
      </c>
      <c r="D32" s="5" t="s">
        <v>230</v>
      </c>
      <c r="E32" s="5">
        <v>858.04</v>
      </c>
      <c r="F32" s="5">
        <v>25.74</v>
      </c>
      <c r="G32" s="5">
        <v>832.3</v>
      </c>
      <c r="H32" s="3">
        <v>1</v>
      </c>
      <c r="I32" s="3" t="s">
        <v>38</v>
      </c>
      <c r="J32" s="5" t="s">
        <v>27</v>
      </c>
      <c r="K32" s="16" t="s">
        <v>224</v>
      </c>
      <c r="L32" s="19" t="s">
        <v>225</v>
      </c>
      <c r="M32" s="17" t="s">
        <v>231</v>
      </c>
      <c r="N32" s="46" t="s">
        <v>232</v>
      </c>
      <c r="O32" s="18" t="s">
        <v>233</v>
      </c>
      <c r="P32" s="20"/>
    </row>
    <row r="33" s="10" customFormat="1" ht="28" spans="1:16">
      <c r="A33" s="3">
        <v>32</v>
      </c>
      <c r="B33" s="3" t="s">
        <v>80</v>
      </c>
      <c r="C33" s="45" t="s">
        <v>234</v>
      </c>
      <c r="D33" s="5" t="s">
        <v>217</v>
      </c>
      <c r="E33" s="5">
        <v>2663.06</v>
      </c>
      <c r="F33" s="5">
        <v>1048.51</v>
      </c>
      <c r="G33" s="5">
        <v>1614.55</v>
      </c>
      <c r="H33" s="3">
        <v>1</v>
      </c>
      <c r="I33" s="3" t="s">
        <v>38</v>
      </c>
      <c r="J33" s="5" t="s">
        <v>27</v>
      </c>
      <c r="K33" s="16" t="s">
        <v>235</v>
      </c>
      <c r="L33" s="19" t="s">
        <v>221</v>
      </c>
      <c r="M33" s="17" t="s">
        <v>236</v>
      </c>
      <c r="N33" s="46" t="s">
        <v>237</v>
      </c>
      <c r="O33" s="18" t="s">
        <v>238</v>
      </c>
      <c r="P33" s="20"/>
    </row>
    <row r="34" s="10" customFormat="1" ht="28" spans="1:16">
      <c r="A34" s="3">
        <v>33</v>
      </c>
      <c r="B34" s="3" t="s">
        <v>80</v>
      </c>
      <c r="C34" s="45" t="s">
        <v>239</v>
      </c>
      <c r="D34" s="5" t="s">
        <v>240</v>
      </c>
      <c r="E34" s="5">
        <v>262.4</v>
      </c>
      <c r="F34" s="5">
        <v>7.87</v>
      </c>
      <c r="G34" s="5">
        <v>254.53</v>
      </c>
      <c r="H34" s="3">
        <v>1</v>
      </c>
      <c r="I34" s="3" t="s">
        <v>38</v>
      </c>
      <c r="J34" s="5" t="s">
        <v>27</v>
      </c>
      <c r="K34" s="16" t="s">
        <v>241</v>
      </c>
      <c r="L34" s="19" t="s">
        <v>242</v>
      </c>
      <c r="M34" s="17" t="s">
        <v>243</v>
      </c>
      <c r="N34" s="46" t="s">
        <v>244</v>
      </c>
      <c r="O34" s="18" t="s">
        <v>245</v>
      </c>
      <c r="P34" s="20"/>
    </row>
    <row r="35" s="10" customFormat="1" ht="28" spans="1:16">
      <c r="A35" s="3">
        <v>34</v>
      </c>
      <c r="B35" s="3" t="s">
        <v>80</v>
      </c>
      <c r="C35" s="45" t="s">
        <v>246</v>
      </c>
      <c r="D35" s="5" t="s">
        <v>240</v>
      </c>
      <c r="E35" s="5">
        <v>2820.43</v>
      </c>
      <c r="F35" s="5">
        <v>84.61</v>
      </c>
      <c r="G35" s="5">
        <v>2735.82</v>
      </c>
      <c r="H35" s="3">
        <v>1</v>
      </c>
      <c r="I35" s="3" t="s">
        <v>38</v>
      </c>
      <c r="J35" s="5" t="s">
        <v>27</v>
      </c>
      <c r="K35" s="16" t="s">
        <v>247</v>
      </c>
      <c r="L35" s="19" t="s">
        <v>248</v>
      </c>
      <c r="M35" s="17" t="s">
        <v>134</v>
      </c>
      <c r="N35" s="46" t="s">
        <v>135</v>
      </c>
      <c r="O35" s="18" t="s">
        <v>249</v>
      </c>
      <c r="P35" s="20"/>
    </row>
    <row r="36" s="10" customFormat="1" spans="1:16">
      <c r="A36" s="3">
        <v>35</v>
      </c>
      <c r="B36" s="3" t="s">
        <v>204</v>
      </c>
      <c r="C36" s="45" t="s">
        <v>250</v>
      </c>
      <c r="D36" s="5" t="s">
        <v>251</v>
      </c>
      <c r="E36" s="5">
        <v>405</v>
      </c>
      <c r="F36" s="5">
        <v>326.32</v>
      </c>
      <c r="G36" s="5">
        <v>78.68</v>
      </c>
      <c r="H36" s="3">
        <v>1</v>
      </c>
      <c r="I36" s="3" t="s">
        <v>38</v>
      </c>
      <c r="J36" s="5" t="s">
        <v>27</v>
      </c>
      <c r="K36" s="16" t="s">
        <v>252</v>
      </c>
      <c r="L36" s="19" t="s">
        <v>139</v>
      </c>
      <c r="M36" s="17" t="s">
        <v>253</v>
      </c>
      <c r="N36" s="46" t="s">
        <v>254</v>
      </c>
      <c r="O36" s="18" t="s">
        <v>255</v>
      </c>
      <c r="P36" s="20"/>
    </row>
    <row r="37" s="10" customFormat="1" spans="1:16">
      <c r="A37" s="3">
        <v>36</v>
      </c>
      <c r="B37" s="3" t="s">
        <v>80</v>
      </c>
      <c r="C37" s="45" t="s">
        <v>256</v>
      </c>
      <c r="D37" s="5" t="s">
        <v>251</v>
      </c>
      <c r="E37" s="5">
        <v>648</v>
      </c>
      <c r="F37" s="5">
        <v>518.05</v>
      </c>
      <c r="G37" s="5">
        <v>129.95</v>
      </c>
      <c r="H37" s="3">
        <v>1</v>
      </c>
      <c r="I37" s="3" t="s">
        <v>38</v>
      </c>
      <c r="J37" s="5" t="s">
        <v>27</v>
      </c>
      <c r="K37" s="16" t="s">
        <v>252</v>
      </c>
      <c r="L37" s="19" t="s">
        <v>121</v>
      </c>
      <c r="M37" s="17" t="s">
        <v>257</v>
      </c>
      <c r="N37" s="46" t="s">
        <v>258</v>
      </c>
      <c r="O37" s="18" t="s">
        <v>259</v>
      </c>
      <c r="P37" s="20"/>
    </row>
    <row r="38" s="10" customFormat="1" spans="1:16">
      <c r="A38" s="3">
        <v>37</v>
      </c>
      <c r="B38" s="3" t="s">
        <v>80</v>
      </c>
      <c r="C38" s="45" t="s">
        <v>260</v>
      </c>
      <c r="D38" s="5" t="s">
        <v>230</v>
      </c>
      <c r="E38" s="5">
        <v>326.27</v>
      </c>
      <c r="F38" s="5">
        <v>9.79</v>
      </c>
      <c r="G38" s="5">
        <v>316.48</v>
      </c>
      <c r="H38" s="3">
        <v>1</v>
      </c>
      <c r="I38" s="3" t="s">
        <v>38</v>
      </c>
      <c r="J38" s="5" t="s">
        <v>27</v>
      </c>
      <c r="K38" s="16" t="s">
        <v>252</v>
      </c>
      <c r="L38" s="19" t="s">
        <v>261</v>
      </c>
      <c r="M38" s="17" t="s">
        <v>262</v>
      </c>
      <c r="N38" s="46" t="s">
        <v>263</v>
      </c>
      <c r="O38" s="18" t="s">
        <v>264</v>
      </c>
      <c r="P38" s="20"/>
    </row>
    <row r="39" s="10" customFormat="1" spans="1:16">
      <c r="A39" s="3">
        <v>38</v>
      </c>
      <c r="B39" s="3" t="s">
        <v>80</v>
      </c>
      <c r="C39" s="45" t="s">
        <v>265</v>
      </c>
      <c r="D39" s="5" t="s">
        <v>251</v>
      </c>
      <c r="E39" s="5">
        <v>405</v>
      </c>
      <c r="F39" s="5">
        <v>315.27</v>
      </c>
      <c r="G39" s="5">
        <v>89.73</v>
      </c>
      <c r="H39" s="3">
        <v>1</v>
      </c>
      <c r="I39" s="3" t="s">
        <v>38</v>
      </c>
      <c r="J39" s="5" t="s">
        <v>27</v>
      </c>
      <c r="K39" s="16" t="s">
        <v>252</v>
      </c>
      <c r="L39" s="19" t="s">
        <v>121</v>
      </c>
      <c r="M39" s="17" t="s">
        <v>134</v>
      </c>
      <c r="N39" s="46" t="s">
        <v>135</v>
      </c>
      <c r="O39" s="18" t="s">
        <v>266</v>
      </c>
      <c r="P39" s="20"/>
    </row>
    <row r="40" s="10" customFormat="1" spans="1:16">
      <c r="A40" s="3">
        <v>39</v>
      </c>
      <c r="B40" s="3" t="s">
        <v>80</v>
      </c>
      <c r="C40" s="45" t="s">
        <v>267</v>
      </c>
      <c r="D40" s="5" t="s">
        <v>230</v>
      </c>
      <c r="E40" s="5">
        <v>1642.17</v>
      </c>
      <c r="F40" s="5">
        <v>49.27</v>
      </c>
      <c r="G40" s="5">
        <v>1592.9</v>
      </c>
      <c r="H40" s="3">
        <v>1</v>
      </c>
      <c r="I40" s="3" t="s">
        <v>38</v>
      </c>
      <c r="J40" s="5" t="s">
        <v>27</v>
      </c>
      <c r="K40" s="16" t="s">
        <v>268</v>
      </c>
      <c r="L40" s="19" t="s">
        <v>121</v>
      </c>
      <c r="M40" s="17" t="s">
        <v>134</v>
      </c>
      <c r="N40" s="46" t="s">
        <v>135</v>
      </c>
      <c r="O40" s="18" t="s">
        <v>269</v>
      </c>
      <c r="P40" s="20"/>
    </row>
    <row r="41" s="10" customFormat="1" ht="28" spans="1:16">
      <c r="A41" s="3">
        <v>40</v>
      </c>
      <c r="B41" s="3" t="s">
        <v>80</v>
      </c>
      <c r="C41" s="45" t="s">
        <v>270</v>
      </c>
      <c r="D41" s="5" t="s">
        <v>230</v>
      </c>
      <c r="E41" s="5">
        <v>317.02</v>
      </c>
      <c r="F41" s="5">
        <v>52.26</v>
      </c>
      <c r="G41" s="5">
        <v>264.76</v>
      </c>
      <c r="H41" s="3">
        <v>1</v>
      </c>
      <c r="I41" s="3" t="s">
        <v>38</v>
      </c>
      <c r="J41" s="5" t="s">
        <v>27</v>
      </c>
      <c r="K41" s="16" t="s">
        <v>271</v>
      </c>
      <c r="L41" s="19" t="s">
        <v>272</v>
      </c>
      <c r="M41" s="17" t="s">
        <v>273</v>
      </c>
      <c r="N41" s="46" t="s">
        <v>274</v>
      </c>
      <c r="O41" s="18" t="s">
        <v>275</v>
      </c>
      <c r="P41" s="20"/>
    </row>
    <row r="42" s="10" customFormat="1" spans="1:16">
      <c r="A42" s="3">
        <v>41</v>
      </c>
      <c r="B42" s="3" t="s">
        <v>204</v>
      </c>
      <c r="C42" s="45" t="s">
        <v>276</v>
      </c>
      <c r="D42" s="5" t="s">
        <v>230</v>
      </c>
      <c r="E42" s="5">
        <v>408.52</v>
      </c>
      <c r="F42" s="5">
        <v>50.79</v>
      </c>
      <c r="G42" s="5">
        <v>357.73</v>
      </c>
      <c r="H42" s="3">
        <v>1</v>
      </c>
      <c r="I42" s="3" t="s">
        <v>38</v>
      </c>
      <c r="J42" s="5" t="s">
        <v>27</v>
      </c>
      <c r="K42" s="16" t="s">
        <v>39</v>
      </c>
      <c r="L42" s="19" t="s">
        <v>121</v>
      </c>
      <c r="M42" s="17" t="s">
        <v>206</v>
      </c>
      <c r="N42" s="46" t="s">
        <v>207</v>
      </c>
      <c r="O42" s="18" t="s">
        <v>277</v>
      </c>
      <c r="P42" s="20"/>
    </row>
    <row r="43" s="10" customFormat="1" ht="28" spans="1:16">
      <c r="A43" s="3">
        <v>42</v>
      </c>
      <c r="B43" s="3" t="s">
        <v>80</v>
      </c>
      <c r="C43" s="45" t="s">
        <v>278</v>
      </c>
      <c r="D43" s="5" t="s">
        <v>279</v>
      </c>
      <c r="E43" s="5">
        <v>468.97</v>
      </c>
      <c r="F43" s="5">
        <v>252.94</v>
      </c>
      <c r="G43" s="5">
        <v>216.03</v>
      </c>
      <c r="H43" s="3">
        <v>1</v>
      </c>
      <c r="I43" s="3" t="s">
        <v>38</v>
      </c>
      <c r="J43" s="5" t="s">
        <v>27</v>
      </c>
      <c r="K43" s="16" t="s">
        <v>280</v>
      </c>
      <c r="L43" s="19" t="s">
        <v>139</v>
      </c>
      <c r="M43" s="17" t="s">
        <v>273</v>
      </c>
      <c r="N43" s="46" t="s">
        <v>274</v>
      </c>
      <c r="O43" s="18" t="s">
        <v>281</v>
      </c>
      <c r="P43" s="20"/>
    </row>
    <row r="44" s="10" customFormat="1" ht="28" spans="1:16">
      <c r="A44" s="3">
        <v>43</v>
      </c>
      <c r="B44" s="3" t="s">
        <v>80</v>
      </c>
      <c r="C44" s="45" t="s">
        <v>282</v>
      </c>
      <c r="D44" s="5" t="s">
        <v>43</v>
      </c>
      <c r="E44" s="5">
        <v>123.9</v>
      </c>
      <c r="F44" s="5">
        <v>3.72</v>
      </c>
      <c r="G44" s="5">
        <v>120.18</v>
      </c>
      <c r="H44" s="3">
        <v>1</v>
      </c>
      <c r="I44" s="3" t="s">
        <v>38</v>
      </c>
      <c r="J44" s="5" t="s">
        <v>27</v>
      </c>
      <c r="K44" s="16" t="s">
        <v>283</v>
      </c>
      <c r="L44" s="19" t="s">
        <v>121</v>
      </c>
      <c r="M44" s="17" t="s">
        <v>134</v>
      </c>
      <c r="N44" s="46" t="s">
        <v>135</v>
      </c>
      <c r="O44" s="18" t="s">
        <v>284</v>
      </c>
      <c r="P44" s="20"/>
    </row>
    <row r="45" s="10" customFormat="1" spans="1:16">
      <c r="A45" s="3">
        <v>44</v>
      </c>
      <c r="B45" s="3" t="s">
        <v>80</v>
      </c>
      <c r="C45" s="45" t="s">
        <v>285</v>
      </c>
      <c r="D45" s="5" t="s">
        <v>126</v>
      </c>
      <c r="E45" s="5">
        <v>6519.85</v>
      </c>
      <c r="F45" s="5">
        <v>4778.84</v>
      </c>
      <c r="G45" s="5">
        <v>1741.01</v>
      </c>
      <c r="H45" s="3">
        <v>1</v>
      </c>
      <c r="I45" s="3" t="s">
        <v>22</v>
      </c>
      <c r="J45" s="5" t="s">
        <v>27</v>
      </c>
      <c r="K45" s="16" t="s">
        <v>286</v>
      </c>
      <c r="L45" s="19" t="s">
        <v>121</v>
      </c>
      <c r="M45" s="17" t="s">
        <v>287</v>
      </c>
      <c r="N45" s="46" t="s">
        <v>288</v>
      </c>
      <c r="O45" s="18" t="s">
        <v>289</v>
      </c>
      <c r="P45" s="20"/>
    </row>
    <row r="46" s="10" customFormat="1" ht="28" spans="1:16">
      <c r="A46" s="3">
        <v>45</v>
      </c>
      <c r="B46" s="3" t="s">
        <v>80</v>
      </c>
      <c r="C46" s="45" t="s">
        <v>290</v>
      </c>
      <c r="D46" s="5" t="s">
        <v>202</v>
      </c>
      <c r="E46" s="5">
        <v>162.03</v>
      </c>
      <c r="F46" s="5">
        <v>145.88</v>
      </c>
      <c r="G46" s="5">
        <v>16.15</v>
      </c>
      <c r="H46" s="3">
        <v>1</v>
      </c>
      <c r="I46" s="3" t="s">
        <v>22</v>
      </c>
      <c r="J46" s="5" t="s">
        <v>27</v>
      </c>
      <c r="K46" s="16" t="s">
        <v>291</v>
      </c>
      <c r="L46" s="19" t="s">
        <v>139</v>
      </c>
      <c r="M46" s="17" t="s">
        <v>292</v>
      </c>
      <c r="N46" s="46" t="s">
        <v>293</v>
      </c>
      <c r="O46" s="18" t="s">
        <v>294</v>
      </c>
      <c r="P46" s="20"/>
    </row>
    <row r="47" s="10" customFormat="1" ht="28" spans="1:16">
      <c r="A47" s="3">
        <v>46</v>
      </c>
      <c r="B47" s="3" t="s">
        <v>80</v>
      </c>
      <c r="C47" s="45" t="s">
        <v>295</v>
      </c>
      <c r="D47" s="5" t="s">
        <v>230</v>
      </c>
      <c r="E47" s="5">
        <v>515.85</v>
      </c>
      <c r="F47" s="5">
        <v>107.73</v>
      </c>
      <c r="G47" s="5">
        <v>408.12</v>
      </c>
      <c r="H47" s="3">
        <v>1</v>
      </c>
      <c r="I47" s="3" t="s">
        <v>38</v>
      </c>
      <c r="J47" s="5" t="s">
        <v>27</v>
      </c>
      <c r="K47" s="5" t="s">
        <v>296</v>
      </c>
      <c r="L47" s="19" t="s">
        <v>139</v>
      </c>
      <c r="M47" s="17" t="s">
        <v>297</v>
      </c>
      <c r="N47" s="46" t="s">
        <v>298</v>
      </c>
      <c r="O47" s="18" t="s">
        <v>299</v>
      </c>
      <c r="P47" s="20"/>
    </row>
    <row r="48" s="10" customFormat="1" ht="24" customHeight="1" spans="1:16">
      <c r="A48" s="3">
        <v>47</v>
      </c>
      <c r="B48" s="3" t="s">
        <v>300</v>
      </c>
      <c r="C48" s="45" t="s">
        <v>301</v>
      </c>
      <c r="D48" s="5" t="s">
        <v>119</v>
      </c>
      <c r="E48" s="5">
        <v>1776.17</v>
      </c>
      <c r="F48" s="5">
        <v>676.12</v>
      </c>
      <c r="G48" s="5">
        <v>1100.05</v>
      </c>
      <c r="H48" s="3">
        <v>1</v>
      </c>
      <c r="I48" s="3" t="s">
        <v>38</v>
      </c>
      <c r="J48" s="5" t="s">
        <v>27</v>
      </c>
      <c r="K48" s="16" t="s">
        <v>302</v>
      </c>
      <c r="L48" s="5" t="s">
        <v>121</v>
      </c>
      <c r="M48" s="17" t="s">
        <v>303</v>
      </c>
      <c r="N48" s="46" t="s">
        <v>304</v>
      </c>
      <c r="O48" s="15" t="s">
        <v>305</v>
      </c>
      <c r="P48" s="18"/>
    </row>
    <row r="49" s="10" customFormat="1" ht="28" spans="1:16">
      <c r="A49" s="3">
        <v>48</v>
      </c>
      <c r="B49" s="3" t="s">
        <v>300</v>
      </c>
      <c r="C49" s="45" t="s">
        <v>306</v>
      </c>
      <c r="D49" s="5" t="s">
        <v>230</v>
      </c>
      <c r="E49" s="5">
        <v>452.99</v>
      </c>
      <c r="F49" s="5">
        <v>44.11</v>
      </c>
      <c r="G49" s="5">
        <v>408.88</v>
      </c>
      <c r="H49" s="3">
        <v>1</v>
      </c>
      <c r="I49" s="3" t="s">
        <v>38</v>
      </c>
      <c r="J49" s="5" t="s">
        <v>27</v>
      </c>
      <c r="K49" s="16" t="s">
        <v>307</v>
      </c>
      <c r="L49" s="19" t="s">
        <v>121</v>
      </c>
      <c r="M49" s="17" t="s">
        <v>303</v>
      </c>
      <c r="N49" s="46" t="s">
        <v>304</v>
      </c>
      <c r="O49" s="15" t="s">
        <v>308</v>
      </c>
      <c r="P49" s="20"/>
    </row>
    <row r="50" s="10" customFormat="1" ht="27" customHeight="1" spans="1:16">
      <c r="A50" s="3">
        <v>49</v>
      </c>
      <c r="B50" s="3" t="s">
        <v>300</v>
      </c>
      <c r="C50" s="45" t="s">
        <v>309</v>
      </c>
      <c r="D50" s="5" t="s">
        <v>251</v>
      </c>
      <c r="E50" s="5">
        <v>651.61</v>
      </c>
      <c r="F50" s="5">
        <v>472.76</v>
      </c>
      <c r="G50" s="5">
        <v>178.85</v>
      </c>
      <c r="H50" s="3">
        <v>1</v>
      </c>
      <c r="I50" s="3" t="s">
        <v>38</v>
      </c>
      <c r="J50" s="5" t="s">
        <v>27</v>
      </c>
      <c r="K50" s="16" t="s">
        <v>53</v>
      </c>
      <c r="L50" s="19" t="s">
        <v>121</v>
      </c>
      <c r="M50" s="17" t="s">
        <v>303</v>
      </c>
      <c r="N50" s="46" t="s">
        <v>304</v>
      </c>
      <c r="O50" s="15" t="s">
        <v>310</v>
      </c>
      <c r="P50" s="20"/>
    </row>
    <row r="51" s="10" customFormat="1" ht="28" spans="1:16">
      <c r="A51" s="3">
        <v>50</v>
      </c>
      <c r="B51" s="3" t="s">
        <v>80</v>
      </c>
      <c r="C51" s="45" t="s">
        <v>311</v>
      </c>
      <c r="D51" s="5" t="s">
        <v>25</v>
      </c>
      <c r="E51" s="5">
        <v>18206.09</v>
      </c>
      <c r="F51" s="5">
        <v>6424.68</v>
      </c>
      <c r="G51" s="5">
        <v>11781.41</v>
      </c>
      <c r="H51" s="3">
        <v>1</v>
      </c>
      <c r="I51" s="3" t="s">
        <v>26</v>
      </c>
      <c r="J51" s="5" t="s">
        <v>27</v>
      </c>
      <c r="K51" s="16" t="s">
        <v>312</v>
      </c>
      <c r="L51" s="19" t="s">
        <v>225</v>
      </c>
      <c r="M51" s="17" t="s">
        <v>313</v>
      </c>
      <c r="N51" s="17" t="s">
        <v>314</v>
      </c>
      <c r="O51" s="15" t="s">
        <v>315</v>
      </c>
      <c r="P51" s="20"/>
    </row>
    <row r="52" s="10" customFormat="1" ht="28" spans="1:16">
      <c r="A52" s="3">
        <v>51</v>
      </c>
      <c r="B52" s="3" t="s">
        <v>80</v>
      </c>
      <c r="C52" s="45" t="s">
        <v>316</v>
      </c>
      <c r="D52" s="5" t="s">
        <v>317</v>
      </c>
      <c r="E52" s="5">
        <v>14863.03</v>
      </c>
      <c r="F52" s="5">
        <v>445.89</v>
      </c>
      <c r="G52" s="5">
        <v>14417.14</v>
      </c>
      <c r="H52" s="3">
        <v>1</v>
      </c>
      <c r="I52" s="3" t="s">
        <v>26</v>
      </c>
      <c r="J52" s="5" t="s">
        <v>27</v>
      </c>
      <c r="K52" s="16" t="s">
        <v>318</v>
      </c>
      <c r="L52" s="19" t="s">
        <v>319</v>
      </c>
      <c r="M52" s="17" t="s">
        <v>320</v>
      </c>
      <c r="N52" s="46" t="s">
        <v>321</v>
      </c>
      <c r="O52" s="15" t="s">
        <v>322</v>
      </c>
      <c r="P52" s="20"/>
    </row>
    <row r="53" s="10" customFormat="1" ht="28" spans="1:16">
      <c r="A53" s="3">
        <v>52</v>
      </c>
      <c r="B53" s="3" t="s">
        <v>80</v>
      </c>
      <c r="C53" s="45" t="s">
        <v>323</v>
      </c>
      <c r="D53" s="5" t="s">
        <v>324</v>
      </c>
      <c r="E53" s="5">
        <v>3064.92</v>
      </c>
      <c r="F53" s="5">
        <v>91.95</v>
      </c>
      <c r="G53" s="5">
        <v>2972.97</v>
      </c>
      <c r="H53" s="3">
        <v>1</v>
      </c>
      <c r="I53" s="3" t="s">
        <v>26</v>
      </c>
      <c r="J53" s="5" t="s">
        <v>27</v>
      </c>
      <c r="K53" s="16" t="s">
        <v>325</v>
      </c>
      <c r="L53" s="19" t="s">
        <v>225</v>
      </c>
      <c r="M53" s="17" t="s">
        <v>303</v>
      </c>
      <c r="N53" s="46" t="s">
        <v>304</v>
      </c>
      <c r="O53" s="15" t="s">
        <v>326</v>
      </c>
      <c r="P53" s="20"/>
    </row>
    <row r="54" s="10" customFormat="1" ht="28" spans="1:16">
      <c r="A54" s="3">
        <v>53</v>
      </c>
      <c r="B54" s="3" t="s">
        <v>80</v>
      </c>
      <c r="C54" s="45" t="s">
        <v>327</v>
      </c>
      <c r="D54" s="5" t="s">
        <v>112</v>
      </c>
      <c r="E54" s="5">
        <v>4987.55</v>
      </c>
      <c r="F54" s="5">
        <v>149.63</v>
      </c>
      <c r="G54" s="5">
        <v>4837.92</v>
      </c>
      <c r="H54" s="3">
        <v>1</v>
      </c>
      <c r="I54" s="3" t="s">
        <v>34</v>
      </c>
      <c r="J54" s="5" t="s">
        <v>27</v>
      </c>
      <c r="K54" s="16" t="s">
        <v>328</v>
      </c>
      <c r="L54" s="19" t="s">
        <v>107</v>
      </c>
      <c r="M54" s="17" t="s">
        <v>329</v>
      </c>
      <c r="N54" s="46" t="s">
        <v>330</v>
      </c>
      <c r="O54" s="15" t="s">
        <v>331</v>
      </c>
      <c r="P54" s="20"/>
    </row>
    <row r="55" s="10" customFormat="1" ht="28" spans="1:16">
      <c r="A55" s="3">
        <v>54</v>
      </c>
      <c r="B55" s="3" t="s">
        <v>80</v>
      </c>
      <c r="C55" s="45" t="s">
        <v>332</v>
      </c>
      <c r="D55" s="5" t="s">
        <v>333</v>
      </c>
      <c r="E55" s="5">
        <v>3645.71</v>
      </c>
      <c r="F55" s="5">
        <v>109.37</v>
      </c>
      <c r="G55" s="5">
        <v>3536.34</v>
      </c>
      <c r="H55" s="3">
        <v>1</v>
      </c>
      <c r="I55" s="3" t="s">
        <v>34</v>
      </c>
      <c r="J55" s="5" t="s">
        <v>27</v>
      </c>
      <c r="K55" s="16" t="s">
        <v>334</v>
      </c>
      <c r="L55" s="19" t="s">
        <v>90</v>
      </c>
      <c r="M55" s="17" t="s">
        <v>335</v>
      </c>
      <c r="N55" s="46" t="s">
        <v>336</v>
      </c>
      <c r="O55" s="18" t="s">
        <v>337</v>
      </c>
      <c r="P55" s="20"/>
    </row>
    <row r="56" s="10" customFormat="1" ht="28" spans="1:16">
      <c r="A56" s="3">
        <v>55</v>
      </c>
      <c r="B56" s="3" t="s">
        <v>80</v>
      </c>
      <c r="C56" s="45" t="s">
        <v>338</v>
      </c>
      <c r="D56" s="5" t="s">
        <v>88</v>
      </c>
      <c r="E56" s="5">
        <v>5552.36</v>
      </c>
      <c r="F56" s="5">
        <v>166.57</v>
      </c>
      <c r="G56" s="5">
        <v>5385.79</v>
      </c>
      <c r="H56" s="3">
        <v>1</v>
      </c>
      <c r="I56" s="3" t="s">
        <v>34</v>
      </c>
      <c r="J56" s="5" t="s">
        <v>27</v>
      </c>
      <c r="K56" s="16" t="s">
        <v>339</v>
      </c>
      <c r="L56" s="19" t="s">
        <v>102</v>
      </c>
      <c r="M56" s="17" t="s">
        <v>340</v>
      </c>
      <c r="N56" s="46" t="s">
        <v>341</v>
      </c>
      <c r="O56" s="18" t="s">
        <v>342</v>
      </c>
      <c r="P56" s="20"/>
    </row>
    <row r="57" s="10" customFormat="1" ht="28" spans="1:16">
      <c r="A57" s="3">
        <v>56</v>
      </c>
      <c r="B57" s="3" t="s">
        <v>80</v>
      </c>
      <c r="C57" s="45" t="s">
        <v>343</v>
      </c>
      <c r="D57" s="5" t="s">
        <v>105</v>
      </c>
      <c r="E57" s="5">
        <v>6207.03</v>
      </c>
      <c r="F57" s="5">
        <v>186.21</v>
      </c>
      <c r="G57" s="5">
        <v>6020.82</v>
      </c>
      <c r="H57" s="3">
        <v>1</v>
      </c>
      <c r="I57" s="3" t="s">
        <v>34</v>
      </c>
      <c r="J57" s="5" t="s">
        <v>27</v>
      </c>
      <c r="K57" s="16" t="s">
        <v>344</v>
      </c>
      <c r="L57" s="19" t="s">
        <v>345</v>
      </c>
      <c r="M57" s="17" t="s">
        <v>346</v>
      </c>
      <c r="N57" s="46" t="s">
        <v>347</v>
      </c>
      <c r="O57" s="18" t="s">
        <v>348</v>
      </c>
      <c r="P57" s="20"/>
    </row>
    <row r="58" s="10" customFormat="1" ht="28" spans="1:16">
      <c r="A58" s="3">
        <v>57</v>
      </c>
      <c r="B58" s="3" t="s">
        <v>80</v>
      </c>
      <c r="C58" s="45" t="s">
        <v>349</v>
      </c>
      <c r="D58" s="5" t="s">
        <v>119</v>
      </c>
      <c r="E58" s="5">
        <v>587.62</v>
      </c>
      <c r="F58" s="5">
        <v>365.89</v>
      </c>
      <c r="G58" s="5">
        <v>221.73</v>
      </c>
      <c r="H58" s="3">
        <v>1</v>
      </c>
      <c r="I58" s="3" t="s">
        <v>38</v>
      </c>
      <c r="J58" s="5" t="s">
        <v>27</v>
      </c>
      <c r="K58" s="16" t="s">
        <v>350</v>
      </c>
      <c r="L58" s="19" t="s">
        <v>351</v>
      </c>
      <c r="M58" s="17" t="s">
        <v>352</v>
      </c>
      <c r="N58" s="46" t="s">
        <v>353</v>
      </c>
      <c r="O58" s="18" t="s">
        <v>354</v>
      </c>
      <c r="P58" s="20"/>
    </row>
    <row r="59" s="10" customFormat="1" ht="28" spans="1:16">
      <c r="A59" s="3">
        <v>58</v>
      </c>
      <c r="B59" s="3" t="s">
        <v>80</v>
      </c>
      <c r="C59" s="45" t="s">
        <v>355</v>
      </c>
      <c r="D59" s="5" t="s">
        <v>240</v>
      </c>
      <c r="E59" s="5">
        <v>2083.75</v>
      </c>
      <c r="F59" s="5">
        <v>62.51</v>
      </c>
      <c r="G59" s="5">
        <v>2021.24</v>
      </c>
      <c r="H59" s="3">
        <v>1</v>
      </c>
      <c r="I59" s="3" t="s">
        <v>38</v>
      </c>
      <c r="J59" s="5" t="s">
        <v>27</v>
      </c>
      <c r="K59" s="16" t="s">
        <v>240</v>
      </c>
      <c r="L59" s="19" t="s">
        <v>225</v>
      </c>
      <c r="M59" s="17" t="s">
        <v>356</v>
      </c>
      <c r="N59" s="46" t="s">
        <v>357</v>
      </c>
      <c r="O59" s="18" t="s">
        <v>358</v>
      </c>
      <c r="P59" s="20"/>
    </row>
    <row r="60" s="10" customFormat="1" ht="28" spans="1:16">
      <c r="A60" s="3">
        <v>59</v>
      </c>
      <c r="B60" s="3" t="s">
        <v>80</v>
      </c>
      <c r="C60" s="45" t="s">
        <v>359</v>
      </c>
      <c r="D60" s="5" t="s">
        <v>230</v>
      </c>
      <c r="E60" s="5">
        <v>1636.79</v>
      </c>
      <c r="F60" s="5">
        <v>71.15</v>
      </c>
      <c r="G60" s="5">
        <v>1565.64</v>
      </c>
      <c r="H60" s="3">
        <v>1</v>
      </c>
      <c r="I60" s="3" t="s">
        <v>38</v>
      </c>
      <c r="J60" s="5" t="s">
        <v>27</v>
      </c>
      <c r="K60" s="16" t="s">
        <v>268</v>
      </c>
      <c r="L60" s="19" t="s">
        <v>139</v>
      </c>
      <c r="M60" s="17" t="s">
        <v>356</v>
      </c>
      <c r="N60" s="46" t="s">
        <v>357</v>
      </c>
      <c r="O60" s="18" t="s">
        <v>360</v>
      </c>
      <c r="P60" s="20"/>
    </row>
    <row r="61" s="10" customFormat="1" ht="28" spans="1:16">
      <c r="A61" s="3">
        <v>60</v>
      </c>
      <c r="B61" s="3" t="s">
        <v>80</v>
      </c>
      <c r="C61" s="45" t="s">
        <v>361</v>
      </c>
      <c r="D61" s="5" t="s">
        <v>88</v>
      </c>
      <c r="E61" s="5">
        <v>4168.11</v>
      </c>
      <c r="F61" s="5">
        <v>125.04</v>
      </c>
      <c r="G61" s="5">
        <v>4043.07</v>
      </c>
      <c r="H61" s="3">
        <v>1</v>
      </c>
      <c r="I61" s="3" t="s">
        <v>34</v>
      </c>
      <c r="J61" s="5" t="s">
        <v>27</v>
      </c>
      <c r="K61" s="16" t="s">
        <v>362</v>
      </c>
      <c r="L61" s="19" t="s">
        <v>102</v>
      </c>
      <c r="M61" s="17" t="s">
        <v>363</v>
      </c>
      <c r="N61" s="46" t="s">
        <v>364</v>
      </c>
      <c r="O61" s="18" t="s">
        <v>365</v>
      </c>
      <c r="P61" s="20"/>
    </row>
    <row r="62" s="10" customFormat="1" ht="28" spans="1:16">
      <c r="A62" s="3">
        <v>61</v>
      </c>
      <c r="B62" s="3" t="s">
        <v>80</v>
      </c>
      <c r="C62" s="45" t="s">
        <v>366</v>
      </c>
      <c r="D62" s="5" t="s">
        <v>105</v>
      </c>
      <c r="E62" s="5">
        <v>7373.33</v>
      </c>
      <c r="F62" s="5">
        <v>221.2</v>
      </c>
      <c r="G62" s="5">
        <v>7152.13</v>
      </c>
      <c r="H62" s="3">
        <v>1</v>
      </c>
      <c r="I62" s="3" t="s">
        <v>34</v>
      </c>
      <c r="J62" s="5" t="s">
        <v>27</v>
      </c>
      <c r="K62" s="16" t="s">
        <v>367</v>
      </c>
      <c r="L62" s="19" t="s">
        <v>368</v>
      </c>
      <c r="M62" s="17" t="s">
        <v>363</v>
      </c>
      <c r="N62" s="46" t="s">
        <v>364</v>
      </c>
      <c r="O62" s="18" t="s">
        <v>369</v>
      </c>
      <c r="P62" s="20"/>
    </row>
    <row r="63" s="10" customFormat="1" spans="1:16">
      <c r="A63" s="3">
        <v>62</v>
      </c>
      <c r="B63" s="3" t="s">
        <v>80</v>
      </c>
      <c r="C63" s="45" t="s">
        <v>370</v>
      </c>
      <c r="D63" s="5" t="s">
        <v>48</v>
      </c>
      <c r="E63" s="5">
        <v>3521.98</v>
      </c>
      <c r="F63" s="5">
        <v>1576.53</v>
      </c>
      <c r="G63" s="5">
        <v>1945.45</v>
      </c>
      <c r="H63" s="3">
        <v>1</v>
      </c>
      <c r="I63" s="3" t="s">
        <v>38</v>
      </c>
      <c r="J63" s="5" t="s">
        <v>27</v>
      </c>
      <c r="K63" s="16" t="s">
        <v>48</v>
      </c>
      <c r="L63" s="19" t="s">
        <v>371</v>
      </c>
      <c r="M63" s="17" t="s">
        <v>372</v>
      </c>
      <c r="N63" s="46" t="s">
        <v>373</v>
      </c>
      <c r="O63" s="18" t="s">
        <v>374</v>
      </c>
      <c r="P63" s="20"/>
    </row>
    <row r="64" s="10" customFormat="1" spans="1:16">
      <c r="A64" s="3">
        <v>63</v>
      </c>
      <c r="B64" s="3" t="s">
        <v>80</v>
      </c>
      <c r="C64" s="45" t="s">
        <v>375</v>
      </c>
      <c r="D64" s="5" t="s">
        <v>48</v>
      </c>
      <c r="E64" s="5">
        <v>2770</v>
      </c>
      <c r="F64" s="5">
        <v>83.1</v>
      </c>
      <c r="G64" s="5">
        <v>2686.9</v>
      </c>
      <c r="H64" s="3">
        <v>1</v>
      </c>
      <c r="I64" s="3" t="s">
        <v>38</v>
      </c>
      <c r="J64" s="5" t="s">
        <v>27</v>
      </c>
      <c r="K64" s="16" t="s">
        <v>48</v>
      </c>
      <c r="L64" s="19" t="s">
        <v>371</v>
      </c>
      <c r="M64" s="17" t="s">
        <v>376</v>
      </c>
      <c r="N64" s="46" t="s">
        <v>377</v>
      </c>
      <c r="O64" s="18" t="s">
        <v>378</v>
      </c>
      <c r="P64" s="20"/>
    </row>
    <row r="65" s="10" customFormat="1" spans="1:16">
      <c r="A65" s="3">
        <v>64</v>
      </c>
      <c r="B65" s="3" t="s">
        <v>379</v>
      </c>
      <c r="C65" s="45" t="s">
        <v>380</v>
      </c>
      <c r="D65" s="5" t="s">
        <v>230</v>
      </c>
      <c r="E65" s="5">
        <v>326.27</v>
      </c>
      <c r="F65" s="5">
        <v>9.79</v>
      </c>
      <c r="G65" s="5">
        <v>316.48</v>
      </c>
      <c r="H65" s="3">
        <v>1</v>
      </c>
      <c r="I65" s="3" t="s">
        <v>38</v>
      </c>
      <c r="J65" s="5" t="s">
        <v>27</v>
      </c>
      <c r="K65" s="16" t="s">
        <v>252</v>
      </c>
      <c r="L65" s="19" t="s">
        <v>121</v>
      </c>
      <c r="M65" s="17" t="s">
        <v>381</v>
      </c>
      <c r="N65" s="46" t="s">
        <v>382</v>
      </c>
      <c r="O65" s="18" t="s">
        <v>383</v>
      </c>
      <c r="P65" s="20"/>
    </row>
    <row r="66" s="10" customFormat="1" spans="1:16">
      <c r="A66" s="3">
        <v>65</v>
      </c>
      <c r="B66" s="3" t="s">
        <v>80</v>
      </c>
      <c r="C66" s="45" t="s">
        <v>384</v>
      </c>
      <c r="D66" s="5" t="s">
        <v>230</v>
      </c>
      <c r="E66" s="5">
        <v>1142.17</v>
      </c>
      <c r="F66" s="5">
        <v>34.27</v>
      </c>
      <c r="G66" s="5">
        <v>1107.9</v>
      </c>
      <c r="H66" s="3">
        <v>1</v>
      </c>
      <c r="I66" s="3" t="s">
        <v>38</v>
      </c>
      <c r="J66" s="5" t="s">
        <v>27</v>
      </c>
      <c r="K66" s="16" t="s">
        <v>385</v>
      </c>
      <c r="L66" s="19" t="s">
        <v>225</v>
      </c>
      <c r="M66" s="17" t="s">
        <v>386</v>
      </c>
      <c r="N66" s="46" t="s">
        <v>387</v>
      </c>
      <c r="O66" s="18" t="s">
        <v>388</v>
      </c>
      <c r="P66" s="20"/>
    </row>
    <row r="67" s="10" customFormat="1" ht="28" spans="1:16">
      <c r="A67" s="3">
        <v>66</v>
      </c>
      <c r="B67" s="3" t="s">
        <v>80</v>
      </c>
      <c r="C67" s="45" t="s">
        <v>389</v>
      </c>
      <c r="D67" s="5" t="s">
        <v>230</v>
      </c>
      <c r="E67" s="5">
        <v>327.67</v>
      </c>
      <c r="F67" s="5">
        <v>9.83</v>
      </c>
      <c r="G67" s="5">
        <v>317.84</v>
      </c>
      <c r="H67" s="3">
        <v>1</v>
      </c>
      <c r="I67" s="3" t="s">
        <v>38</v>
      </c>
      <c r="J67" s="5" t="s">
        <v>27</v>
      </c>
      <c r="K67" s="16" t="s">
        <v>390</v>
      </c>
      <c r="L67" s="19" t="s">
        <v>121</v>
      </c>
      <c r="M67" s="17" t="s">
        <v>391</v>
      </c>
      <c r="N67" s="46" t="s">
        <v>392</v>
      </c>
      <c r="O67" s="18" t="s">
        <v>393</v>
      </c>
      <c r="P67" s="20"/>
    </row>
    <row r="68" s="10" customFormat="1" ht="28" spans="1:16">
      <c r="A68" s="3">
        <v>67</v>
      </c>
      <c r="B68" s="3" t="s">
        <v>80</v>
      </c>
      <c r="C68" s="45" t="s">
        <v>394</v>
      </c>
      <c r="D68" s="5" t="s">
        <v>230</v>
      </c>
      <c r="E68" s="5">
        <v>327.67</v>
      </c>
      <c r="F68" s="5">
        <v>9.83</v>
      </c>
      <c r="G68" s="5">
        <v>317.84</v>
      </c>
      <c r="H68" s="3">
        <v>1</v>
      </c>
      <c r="I68" s="3" t="s">
        <v>38</v>
      </c>
      <c r="J68" s="5" t="s">
        <v>27</v>
      </c>
      <c r="K68" s="16" t="s">
        <v>395</v>
      </c>
      <c r="L68" s="19" t="s">
        <v>121</v>
      </c>
      <c r="M68" s="17" t="s">
        <v>396</v>
      </c>
      <c r="N68" s="46" t="s">
        <v>397</v>
      </c>
      <c r="O68" s="18" t="s">
        <v>398</v>
      </c>
      <c r="P68" s="20"/>
    </row>
    <row r="69" s="10" customFormat="1" ht="28" spans="1:16">
      <c r="A69" s="3">
        <v>68</v>
      </c>
      <c r="B69" s="3" t="s">
        <v>80</v>
      </c>
      <c r="C69" s="45" t="s">
        <v>399</v>
      </c>
      <c r="D69" s="5" t="s">
        <v>400</v>
      </c>
      <c r="E69" s="5">
        <v>3615.47</v>
      </c>
      <c r="F69" s="5">
        <v>108.46</v>
      </c>
      <c r="G69" s="5">
        <v>3507.01</v>
      </c>
      <c r="H69" s="3">
        <v>1</v>
      </c>
      <c r="I69" s="3" t="s">
        <v>38</v>
      </c>
      <c r="J69" s="5" t="s">
        <v>27</v>
      </c>
      <c r="K69" s="16" t="s">
        <v>50</v>
      </c>
      <c r="L69" s="19" t="s">
        <v>401</v>
      </c>
      <c r="M69" s="17" t="s">
        <v>402</v>
      </c>
      <c r="N69" s="46" t="s">
        <v>403</v>
      </c>
      <c r="O69" s="18" t="s">
        <v>404</v>
      </c>
      <c r="P69" s="20"/>
    </row>
    <row r="70" s="10" customFormat="1" ht="28" spans="1:16">
      <c r="A70" s="3">
        <v>69</v>
      </c>
      <c r="B70" s="3" t="s">
        <v>80</v>
      </c>
      <c r="C70" s="45" t="s">
        <v>405</v>
      </c>
      <c r="D70" s="5" t="s">
        <v>400</v>
      </c>
      <c r="E70" s="5">
        <v>1065.6</v>
      </c>
      <c r="F70" s="5">
        <v>31.97</v>
      </c>
      <c r="G70" s="5">
        <v>1033.63</v>
      </c>
      <c r="H70" s="3">
        <v>1</v>
      </c>
      <c r="I70" s="3" t="s">
        <v>38</v>
      </c>
      <c r="J70" s="5" t="s">
        <v>27</v>
      </c>
      <c r="K70" s="16" t="s">
        <v>50</v>
      </c>
      <c r="L70" s="19" t="s">
        <v>401</v>
      </c>
      <c r="M70" s="17" t="s">
        <v>406</v>
      </c>
      <c r="N70" s="46" t="s">
        <v>407</v>
      </c>
      <c r="O70" s="18" t="s">
        <v>408</v>
      </c>
      <c r="P70" s="20"/>
    </row>
    <row r="71" s="10" customFormat="1" ht="28" spans="1:16">
      <c r="A71" s="3">
        <v>70</v>
      </c>
      <c r="B71" s="3" t="s">
        <v>80</v>
      </c>
      <c r="C71" s="45" t="s">
        <v>409</v>
      </c>
      <c r="D71" s="5" t="s">
        <v>400</v>
      </c>
      <c r="E71" s="5">
        <v>3628.95</v>
      </c>
      <c r="F71" s="5">
        <v>108.87</v>
      </c>
      <c r="G71" s="5">
        <v>3520.08</v>
      </c>
      <c r="H71" s="3">
        <v>1</v>
      </c>
      <c r="I71" s="3" t="s">
        <v>38</v>
      </c>
      <c r="J71" s="5" t="s">
        <v>27</v>
      </c>
      <c r="K71" s="16" t="s">
        <v>50</v>
      </c>
      <c r="L71" s="19" t="s">
        <v>401</v>
      </c>
      <c r="M71" s="17" t="s">
        <v>410</v>
      </c>
      <c r="N71" s="46" t="s">
        <v>411</v>
      </c>
      <c r="O71" s="18" t="s">
        <v>412</v>
      </c>
      <c r="P71" s="20"/>
    </row>
    <row r="72" s="10" customFormat="1" ht="28" spans="1:16">
      <c r="A72" s="3">
        <v>71</v>
      </c>
      <c r="B72" s="3" t="s">
        <v>80</v>
      </c>
      <c r="C72" s="45" t="s">
        <v>413</v>
      </c>
      <c r="D72" s="5" t="s">
        <v>414</v>
      </c>
      <c r="E72" s="5">
        <v>382.2</v>
      </c>
      <c r="F72" s="5">
        <v>11.47</v>
      </c>
      <c r="G72" s="5">
        <v>370.73</v>
      </c>
      <c r="H72" s="3">
        <v>1</v>
      </c>
      <c r="I72" s="3" t="s">
        <v>26</v>
      </c>
      <c r="J72" s="5" t="s">
        <v>27</v>
      </c>
      <c r="K72" s="16" t="s">
        <v>415</v>
      </c>
      <c r="L72" s="19" t="s">
        <v>121</v>
      </c>
      <c r="M72" s="17" t="s">
        <v>416</v>
      </c>
      <c r="N72" s="46" t="s">
        <v>417</v>
      </c>
      <c r="O72" s="18" t="s">
        <v>418</v>
      </c>
      <c r="P72" s="20"/>
    </row>
    <row r="73" s="10" customFormat="1" ht="28" spans="1:16">
      <c r="A73" s="3">
        <v>72</v>
      </c>
      <c r="B73" s="3" t="s">
        <v>80</v>
      </c>
      <c r="C73" s="45" t="s">
        <v>419</v>
      </c>
      <c r="D73" s="5" t="s">
        <v>112</v>
      </c>
      <c r="E73" s="5">
        <v>684</v>
      </c>
      <c r="F73" s="5">
        <v>20.52</v>
      </c>
      <c r="G73" s="5">
        <v>663.48</v>
      </c>
      <c r="H73" s="3">
        <v>1</v>
      </c>
      <c r="I73" s="3" t="s">
        <v>34</v>
      </c>
      <c r="J73" s="5" t="s">
        <v>27</v>
      </c>
      <c r="K73" s="16" t="s">
        <v>420</v>
      </c>
      <c r="L73" s="19" t="s">
        <v>96</v>
      </c>
      <c r="M73" s="17" t="s">
        <v>421</v>
      </c>
      <c r="N73" s="46" t="s">
        <v>422</v>
      </c>
      <c r="O73" s="18" t="s">
        <v>423</v>
      </c>
      <c r="P73" s="20"/>
    </row>
    <row r="74" s="10" customFormat="1" ht="28" spans="1:16">
      <c r="A74" s="3">
        <v>73</v>
      </c>
      <c r="B74" s="3" t="s">
        <v>80</v>
      </c>
      <c r="C74" s="45" t="s">
        <v>424</v>
      </c>
      <c r="D74" s="5" t="s">
        <v>425</v>
      </c>
      <c r="E74" s="5">
        <v>2557.85</v>
      </c>
      <c r="F74" s="5">
        <v>76.74</v>
      </c>
      <c r="G74" s="5">
        <v>2481.11</v>
      </c>
      <c r="H74" s="3">
        <v>1</v>
      </c>
      <c r="I74" s="3" t="s">
        <v>34</v>
      </c>
      <c r="J74" s="5" t="s">
        <v>27</v>
      </c>
      <c r="K74" s="16" t="s">
        <v>426</v>
      </c>
      <c r="L74" s="19" t="s">
        <v>90</v>
      </c>
      <c r="M74" s="17" t="s">
        <v>427</v>
      </c>
      <c r="N74" s="46" t="s">
        <v>428</v>
      </c>
      <c r="O74" s="18" t="s">
        <v>429</v>
      </c>
      <c r="P74" s="20"/>
    </row>
    <row r="75" s="10" customFormat="1" ht="28" spans="1:16">
      <c r="A75" s="3">
        <v>74</v>
      </c>
      <c r="B75" s="3" t="s">
        <v>80</v>
      </c>
      <c r="C75" s="45" t="s">
        <v>430</v>
      </c>
      <c r="D75" s="5" t="s">
        <v>431</v>
      </c>
      <c r="E75" s="5">
        <v>3463.8</v>
      </c>
      <c r="F75" s="5">
        <v>103.91</v>
      </c>
      <c r="G75" s="5">
        <v>3359.89</v>
      </c>
      <c r="H75" s="3">
        <v>1</v>
      </c>
      <c r="I75" s="3" t="s">
        <v>34</v>
      </c>
      <c r="J75" s="5" t="s">
        <v>27</v>
      </c>
      <c r="K75" s="16" t="s">
        <v>432</v>
      </c>
      <c r="L75" s="19" t="s">
        <v>90</v>
      </c>
      <c r="M75" s="17" t="s">
        <v>427</v>
      </c>
      <c r="N75" s="46" t="s">
        <v>428</v>
      </c>
      <c r="O75" s="18" t="s">
        <v>433</v>
      </c>
      <c r="P75" s="20"/>
    </row>
    <row r="76" s="10" customFormat="1" spans="1:16">
      <c r="A76" s="3">
        <v>75</v>
      </c>
      <c r="B76" s="3" t="s">
        <v>80</v>
      </c>
      <c r="C76" s="45" t="s">
        <v>434</v>
      </c>
      <c r="D76" s="5" t="s">
        <v>202</v>
      </c>
      <c r="E76" s="5">
        <v>181.02</v>
      </c>
      <c r="F76" s="5">
        <v>152.26</v>
      </c>
      <c r="G76" s="5">
        <v>28.76</v>
      </c>
      <c r="H76" s="3">
        <v>1</v>
      </c>
      <c r="I76" s="3" t="s">
        <v>38</v>
      </c>
      <c r="J76" s="5" t="s">
        <v>27</v>
      </c>
      <c r="K76" s="16" t="s">
        <v>46</v>
      </c>
      <c r="L76" s="19" t="s">
        <v>435</v>
      </c>
      <c r="M76" s="17" t="s">
        <v>436</v>
      </c>
      <c r="N76" s="46" t="s">
        <v>437</v>
      </c>
      <c r="O76" s="18" t="s">
        <v>438</v>
      </c>
      <c r="P76" s="20"/>
    </row>
    <row r="77" s="10" customFormat="1" spans="1:16">
      <c r="A77" s="3">
        <v>76</v>
      </c>
      <c r="B77" s="3" t="s">
        <v>80</v>
      </c>
      <c r="C77" s="45" t="s">
        <v>439</v>
      </c>
      <c r="D77" s="5" t="s">
        <v>251</v>
      </c>
      <c r="E77" s="5">
        <v>655</v>
      </c>
      <c r="F77" s="5">
        <v>515.36</v>
      </c>
      <c r="G77" s="5">
        <v>139.64</v>
      </c>
      <c r="H77" s="3">
        <v>1</v>
      </c>
      <c r="I77" s="3" t="s">
        <v>38</v>
      </c>
      <c r="J77" s="5" t="s">
        <v>27</v>
      </c>
      <c r="K77" s="16" t="s">
        <v>51</v>
      </c>
      <c r="L77" s="19" t="s">
        <v>440</v>
      </c>
      <c r="M77" s="17" t="s">
        <v>441</v>
      </c>
      <c r="N77" s="46" t="s">
        <v>442</v>
      </c>
      <c r="O77" s="18" t="s">
        <v>443</v>
      </c>
      <c r="P77" s="20"/>
    </row>
    <row r="78" s="10" customFormat="1" ht="28" spans="1:16">
      <c r="A78" s="3">
        <v>77</v>
      </c>
      <c r="B78" s="3" t="s">
        <v>80</v>
      </c>
      <c r="C78" s="45" t="s">
        <v>444</v>
      </c>
      <c r="D78" s="5" t="s">
        <v>132</v>
      </c>
      <c r="E78" s="5">
        <v>45778.31</v>
      </c>
      <c r="F78" s="5">
        <v>6866.73</v>
      </c>
      <c r="G78" s="5">
        <v>38911.58</v>
      </c>
      <c r="H78" s="3">
        <v>1</v>
      </c>
      <c r="I78" s="3" t="s">
        <v>22</v>
      </c>
      <c r="J78" s="5" t="s">
        <v>27</v>
      </c>
      <c r="K78" s="16" t="s">
        <v>445</v>
      </c>
      <c r="L78" s="19" t="s">
        <v>121</v>
      </c>
      <c r="M78" s="17" t="s">
        <v>446</v>
      </c>
      <c r="N78" s="46" t="s">
        <v>447</v>
      </c>
      <c r="O78" s="18" t="s">
        <v>448</v>
      </c>
      <c r="P78" s="20"/>
    </row>
    <row r="79" s="10" customFormat="1" ht="28" spans="1:16">
      <c r="A79" s="3">
        <v>78</v>
      </c>
      <c r="B79" s="3" t="s">
        <v>80</v>
      </c>
      <c r="C79" s="45" t="s">
        <v>449</v>
      </c>
      <c r="D79" s="5" t="s">
        <v>132</v>
      </c>
      <c r="E79" s="5">
        <v>23969</v>
      </c>
      <c r="F79" s="5">
        <v>3595.41</v>
      </c>
      <c r="G79" s="5">
        <v>20373.59</v>
      </c>
      <c r="H79" s="3">
        <v>1</v>
      </c>
      <c r="I79" s="3" t="s">
        <v>22</v>
      </c>
      <c r="J79" s="5" t="s">
        <v>27</v>
      </c>
      <c r="K79" s="16" t="s">
        <v>450</v>
      </c>
      <c r="L79" s="19" t="s">
        <v>121</v>
      </c>
      <c r="M79" s="17" t="s">
        <v>410</v>
      </c>
      <c r="N79" s="46" t="s">
        <v>411</v>
      </c>
      <c r="O79" s="18" t="s">
        <v>451</v>
      </c>
      <c r="P79" s="20"/>
    </row>
    <row r="80" s="10" customFormat="1" ht="28" spans="1:16">
      <c r="A80" s="3">
        <v>79</v>
      </c>
      <c r="B80" s="3" t="s">
        <v>80</v>
      </c>
      <c r="C80" s="45" t="s">
        <v>452</v>
      </c>
      <c r="D80" s="5" t="s">
        <v>126</v>
      </c>
      <c r="E80" s="5">
        <v>14076.33</v>
      </c>
      <c r="F80" s="5">
        <v>2252.35</v>
      </c>
      <c r="G80" s="5">
        <v>11823.98</v>
      </c>
      <c r="H80" s="3">
        <v>1</v>
      </c>
      <c r="I80" s="3" t="s">
        <v>22</v>
      </c>
      <c r="J80" s="5" t="s">
        <v>27</v>
      </c>
      <c r="K80" s="16" t="s">
        <v>453</v>
      </c>
      <c r="L80" s="19" t="s">
        <v>121</v>
      </c>
      <c r="M80" s="17" t="s">
        <v>410</v>
      </c>
      <c r="N80" s="46" t="s">
        <v>411</v>
      </c>
      <c r="O80" s="18" t="s">
        <v>454</v>
      </c>
      <c r="P80" s="20"/>
    </row>
    <row r="81" s="10" customFormat="1" ht="28" spans="1:16">
      <c r="A81" s="3">
        <v>80</v>
      </c>
      <c r="B81" s="3" t="s">
        <v>80</v>
      </c>
      <c r="C81" s="45" t="s">
        <v>455</v>
      </c>
      <c r="D81" s="5" t="s">
        <v>126</v>
      </c>
      <c r="E81" s="5">
        <v>14887.69</v>
      </c>
      <c r="F81" s="5">
        <v>12142.69</v>
      </c>
      <c r="G81" s="5">
        <v>2745</v>
      </c>
      <c r="H81" s="3">
        <v>1</v>
      </c>
      <c r="I81" s="3" t="s">
        <v>22</v>
      </c>
      <c r="J81" s="5" t="s">
        <v>27</v>
      </c>
      <c r="K81" s="16" t="s">
        <v>456</v>
      </c>
      <c r="L81" s="19" t="s">
        <v>121</v>
      </c>
      <c r="M81" s="17" t="s">
        <v>406</v>
      </c>
      <c r="N81" s="46" t="s">
        <v>407</v>
      </c>
      <c r="O81" s="18" t="s">
        <v>457</v>
      </c>
      <c r="P81" s="20"/>
    </row>
    <row r="82" s="10" customFormat="1" spans="1:16">
      <c r="A82" s="3">
        <v>81</v>
      </c>
      <c r="B82" s="3" t="s">
        <v>80</v>
      </c>
      <c r="C82" s="45" t="s">
        <v>458</v>
      </c>
      <c r="D82" s="5" t="s">
        <v>459</v>
      </c>
      <c r="E82" s="5">
        <v>646.75</v>
      </c>
      <c r="F82" s="5">
        <v>19.4</v>
      </c>
      <c r="G82" s="5">
        <v>627.35</v>
      </c>
      <c r="H82" s="3">
        <v>1</v>
      </c>
      <c r="I82" s="3" t="s">
        <v>38</v>
      </c>
      <c r="J82" s="5" t="s">
        <v>27</v>
      </c>
      <c r="K82" s="16" t="s">
        <v>460</v>
      </c>
      <c r="L82" s="19" t="s">
        <v>221</v>
      </c>
      <c r="M82" s="17" t="s">
        <v>461</v>
      </c>
      <c r="N82" s="46" t="s">
        <v>462</v>
      </c>
      <c r="O82" s="18" t="s">
        <v>463</v>
      </c>
      <c r="P82" s="20"/>
    </row>
    <row r="83" s="10" customFormat="1" spans="1:16">
      <c r="A83" s="3">
        <v>82</v>
      </c>
      <c r="B83" s="3" t="s">
        <v>80</v>
      </c>
      <c r="C83" s="45" t="s">
        <v>464</v>
      </c>
      <c r="D83" s="5" t="s">
        <v>240</v>
      </c>
      <c r="E83" s="5">
        <v>2066.4</v>
      </c>
      <c r="F83" s="5">
        <v>61.99</v>
      </c>
      <c r="G83" s="5">
        <v>2004.41</v>
      </c>
      <c r="H83" s="3">
        <v>1</v>
      </c>
      <c r="I83" s="3" t="s">
        <v>38</v>
      </c>
      <c r="J83" s="5" t="s">
        <v>27</v>
      </c>
      <c r="K83" s="16" t="s">
        <v>240</v>
      </c>
      <c r="L83" s="19" t="s">
        <v>465</v>
      </c>
      <c r="M83" s="17" t="s">
        <v>466</v>
      </c>
      <c r="N83" s="46" t="s">
        <v>467</v>
      </c>
      <c r="O83" s="18" t="s">
        <v>468</v>
      </c>
      <c r="P83" s="20"/>
    </row>
    <row r="84" s="10" customFormat="1" spans="1:16">
      <c r="A84" s="3">
        <v>83</v>
      </c>
      <c r="B84" s="3" t="s">
        <v>80</v>
      </c>
      <c r="C84" s="45" t="s">
        <v>469</v>
      </c>
      <c r="D84" s="5" t="s">
        <v>240</v>
      </c>
      <c r="E84" s="5">
        <v>1284.59</v>
      </c>
      <c r="F84" s="5">
        <v>38.54</v>
      </c>
      <c r="G84" s="5">
        <v>1246.05</v>
      </c>
      <c r="H84" s="3">
        <v>1</v>
      </c>
      <c r="I84" s="3" t="s">
        <v>38</v>
      </c>
      <c r="J84" s="5" t="s">
        <v>27</v>
      </c>
      <c r="K84" s="16" t="s">
        <v>240</v>
      </c>
      <c r="L84" s="19" t="s">
        <v>465</v>
      </c>
      <c r="M84" s="17" t="s">
        <v>470</v>
      </c>
      <c r="N84" s="46" t="s">
        <v>471</v>
      </c>
      <c r="O84" s="18" t="s">
        <v>472</v>
      </c>
      <c r="P84" s="20"/>
    </row>
    <row r="85" s="10" customFormat="1" spans="1:16">
      <c r="A85" s="3">
        <v>84</v>
      </c>
      <c r="B85" s="3" t="s">
        <v>80</v>
      </c>
      <c r="C85" s="45" t="s">
        <v>473</v>
      </c>
      <c r="D85" s="5" t="s">
        <v>459</v>
      </c>
      <c r="E85" s="5">
        <v>646.75</v>
      </c>
      <c r="F85" s="5">
        <v>19.4</v>
      </c>
      <c r="G85" s="5">
        <v>627.35</v>
      </c>
      <c r="H85" s="3">
        <v>1</v>
      </c>
      <c r="I85" s="3" t="s">
        <v>38</v>
      </c>
      <c r="J85" s="5" t="s">
        <v>27</v>
      </c>
      <c r="K85" s="16" t="s">
        <v>460</v>
      </c>
      <c r="L85" s="19" t="s">
        <v>221</v>
      </c>
      <c r="M85" s="17" t="s">
        <v>474</v>
      </c>
      <c r="N85" s="46" t="s">
        <v>475</v>
      </c>
      <c r="O85" s="18" t="s">
        <v>476</v>
      </c>
      <c r="P85" s="20"/>
    </row>
    <row r="86" s="10" customFormat="1" ht="28" spans="1:16">
      <c r="A86" s="3">
        <v>85</v>
      </c>
      <c r="B86" s="3" t="s">
        <v>80</v>
      </c>
      <c r="C86" s="45" t="s">
        <v>477</v>
      </c>
      <c r="D86" s="5" t="s">
        <v>240</v>
      </c>
      <c r="E86" s="5">
        <v>2952.37</v>
      </c>
      <c r="F86" s="5">
        <v>88.57</v>
      </c>
      <c r="G86" s="5">
        <v>2863.8</v>
      </c>
      <c r="H86" s="3">
        <v>1</v>
      </c>
      <c r="I86" s="3" t="s">
        <v>38</v>
      </c>
      <c r="J86" s="5" t="s">
        <v>27</v>
      </c>
      <c r="K86" s="16" t="s">
        <v>240</v>
      </c>
      <c r="L86" s="19" t="s">
        <v>465</v>
      </c>
      <c r="M86" s="17" t="s">
        <v>478</v>
      </c>
      <c r="N86" s="46" t="s">
        <v>479</v>
      </c>
      <c r="O86" s="18" t="s">
        <v>480</v>
      </c>
      <c r="P86" s="20"/>
    </row>
    <row r="87" s="10" customFormat="1" ht="28" spans="1:16">
      <c r="A87" s="3">
        <v>86</v>
      </c>
      <c r="B87" s="3" t="s">
        <v>80</v>
      </c>
      <c r="C87" s="45" t="s">
        <v>481</v>
      </c>
      <c r="D87" s="5" t="s">
        <v>217</v>
      </c>
      <c r="E87" s="5">
        <v>3783.13</v>
      </c>
      <c r="F87" s="5">
        <v>113.49</v>
      </c>
      <c r="G87" s="5">
        <v>3669.64</v>
      </c>
      <c r="H87" s="3">
        <v>1</v>
      </c>
      <c r="I87" s="3" t="s">
        <v>38</v>
      </c>
      <c r="J87" s="5" t="s">
        <v>27</v>
      </c>
      <c r="K87" s="16" t="s">
        <v>217</v>
      </c>
      <c r="L87" s="19" t="s">
        <v>221</v>
      </c>
      <c r="M87" s="17" t="s">
        <v>482</v>
      </c>
      <c r="N87" s="46" t="s">
        <v>483</v>
      </c>
      <c r="O87" s="18" t="s">
        <v>484</v>
      </c>
      <c r="P87" s="20"/>
    </row>
    <row r="88" s="10" customFormat="1" spans="1:16">
      <c r="A88" s="3">
        <v>87</v>
      </c>
      <c r="B88" s="3" t="s">
        <v>80</v>
      </c>
      <c r="C88" s="45" t="s">
        <v>485</v>
      </c>
      <c r="D88" s="5" t="s">
        <v>459</v>
      </c>
      <c r="E88" s="5">
        <v>646.75</v>
      </c>
      <c r="F88" s="5">
        <v>19.4</v>
      </c>
      <c r="G88" s="5">
        <v>627.35</v>
      </c>
      <c r="H88" s="3">
        <v>1</v>
      </c>
      <c r="I88" s="3" t="s">
        <v>38</v>
      </c>
      <c r="J88" s="5" t="s">
        <v>27</v>
      </c>
      <c r="K88" s="16" t="s">
        <v>235</v>
      </c>
      <c r="L88" s="19" t="s">
        <v>221</v>
      </c>
      <c r="M88" s="17" t="s">
        <v>486</v>
      </c>
      <c r="N88" s="46" t="s">
        <v>487</v>
      </c>
      <c r="O88" s="18" t="s">
        <v>488</v>
      </c>
      <c r="P88" s="20"/>
    </row>
    <row r="89" s="10" customFormat="1" ht="28" spans="1:16">
      <c r="A89" s="3">
        <v>88</v>
      </c>
      <c r="B89" s="3" t="s">
        <v>80</v>
      </c>
      <c r="C89" s="45" t="s">
        <v>489</v>
      </c>
      <c r="D89" s="5" t="s">
        <v>230</v>
      </c>
      <c r="E89" s="5">
        <v>861.73</v>
      </c>
      <c r="F89" s="5">
        <v>25.85</v>
      </c>
      <c r="G89" s="5">
        <v>835.88</v>
      </c>
      <c r="H89" s="3">
        <v>1</v>
      </c>
      <c r="I89" s="3" t="s">
        <v>38</v>
      </c>
      <c r="J89" s="5" t="s">
        <v>27</v>
      </c>
      <c r="K89" s="16" t="s">
        <v>235</v>
      </c>
      <c r="L89" s="19" t="s">
        <v>221</v>
      </c>
      <c r="M89" s="17" t="s">
        <v>436</v>
      </c>
      <c r="N89" s="46" t="s">
        <v>437</v>
      </c>
      <c r="O89" s="18" t="s">
        <v>490</v>
      </c>
      <c r="P89" s="20"/>
    </row>
    <row r="90" s="10" customFormat="1" ht="28" spans="1:16">
      <c r="A90" s="3">
        <v>89</v>
      </c>
      <c r="B90" s="3" t="s">
        <v>80</v>
      </c>
      <c r="C90" s="45" t="s">
        <v>491</v>
      </c>
      <c r="D90" s="5" t="s">
        <v>230</v>
      </c>
      <c r="E90" s="5">
        <v>2437.68</v>
      </c>
      <c r="F90" s="5">
        <v>105.97</v>
      </c>
      <c r="G90" s="5">
        <v>2331.71</v>
      </c>
      <c r="H90" s="3">
        <v>1</v>
      </c>
      <c r="I90" s="3" t="s">
        <v>38</v>
      </c>
      <c r="J90" s="5" t="s">
        <v>27</v>
      </c>
      <c r="K90" s="16" t="s">
        <v>492</v>
      </c>
      <c r="L90" s="19" t="s">
        <v>121</v>
      </c>
      <c r="M90" s="17" t="s">
        <v>406</v>
      </c>
      <c r="N90" s="46" t="s">
        <v>407</v>
      </c>
      <c r="O90" s="18" t="s">
        <v>493</v>
      </c>
      <c r="P90" s="20"/>
    </row>
    <row r="91" s="10" customFormat="1" ht="28" spans="1:16">
      <c r="A91" s="3">
        <v>90</v>
      </c>
      <c r="B91" s="3" t="s">
        <v>80</v>
      </c>
      <c r="C91" s="45" t="s">
        <v>494</v>
      </c>
      <c r="D91" s="5" t="s">
        <v>230</v>
      </c>
      <c r="E91" s="5">
        <v>583.76</v>
      </c>
      <c r="F91" s="5">
        <v>49.29</v>
      </c>
      <c r="G91" s="5">
        <v>534.47</v>
      </c>
      <c r="H91" s="3">
        <v>1</v>
      </c>
      <c r="I91" s="3" t="s">
        <v>38</v>
      </c>
      <c r="J91" s="5" t="s">
        <v>27</v>
      </c>
      <c r="K91" s="16" t="s">
        <v>271</v>
      </c>
      <c r="L91" s="19" t="s">
        <v>272</v>
      </c>
      <c r="M91" s="17" t="s">
        <v>486</v>
      </c>
      <c r="N91" s="46" t="s">
        <v>487</v>
      </c>
      <c r="O91" s="18" t="s">
        <v>495</v>
      </c>
      <c r="P91" s="20"/>
    </row>
    <row r="92" s="10" customFormat="1" ht="28" spans="1:16">
      <c r="A92" s="3">
        <v>91</v>
      </c>
      <c r="B92" s="3" t="s">
        <v>80</v>
      </c>
      <c r="C92" s="45" t="s">
        <v>496</v>
      </c>
      <c r="D92" s="5" t="s">
        <v>230</v>
      </c>
      <c r="E92" s="5">
        <v>583.76</v>
      </c>
      <c r="F92" s="5">
        <v>49.29</v>
      </c>
      <c r="G92" s="5">
        <v>534.47</v>
      </c>
      <c r="H92" s="3">
        <v>1</v>
      </c>
      <c r="I92" s="3" t="s">
        <v>38</v>
      </c>
      <c r="J92" s="5" t="s">
        <v>27</v>
      </c>
      <c r="K92" s="16" t="s">
        <v>271</v>
      </c>
      <c r="L92" s="19" t="s">
        <v>272</v>
      </c>
      <c r="M92" s="17" t="s">
        <v>441</v>
      </c>
      <c r="N92" s="46" t="s">
        <v>442</v>
      </c>
      <c r="O92" s="18" t="s">
        <v>497</v>
      </c>
      <c r="P92" s="20"/>
    </row>
    <row r="93" s="10" customFormat="1" ht="28" spans="1:16">
      <c r="A93" s="3">
        <v>92</v>
      </c>
      <c r="B93" s="3" t="s">
        <v>80</v>
      </c>
      <c r="C93" s="45" t="s">
        <v>498</v>
      </c>
      <c r="D93" s="5" t="s">
        <v>230</v>
      </c>
      <c r="E93" s="5">
        <v>321.56</v>
      </c>
      <c r="F93" s="5">
        <v>53</v>
      </c>
      <c r="G93" s="5">
        <v>268.56</v>
      </c>
      <c r="H93" s="3">
        <v>1</v>
      </c>
      <c r="I93" s="3" t="s">
        <v>38</v>
      </c>
      <c r="J93" s="5" t="s">
        <v>27</v>
      </c>
      <c r="K93" s="16" t="s">
        <v>271</v>
      </c>
      <c r="L93" s="19" t="s">
        <v>272</v>
      </c>
      <c r="M93" s="17" t="s">
        <v>499</v>
      </c>
      <c r="N93" s="46" t="s">
        <v>500</v>
      </c>
      <c r="O93" s="18" t="s">
        <v>501</v>
      </c>
      <c r="P93" s="20"/>
    </row>
    <row r="94" s="10" customFormat="1" spans="1:16">
      <c r="A94" s="3">
        <v>93</v>
      </c>
      <c r="B94" s="3" t="s">
        <v>80</v>
      </c>
      <c r="C94" s="45" t="s">
        <v>502</v>
      </c>
      <c r="D94" s="5" t="s">
        <v>503</v>
      </c>
      <c r="E94" s="5">
        <v>4289.03</v>
      </c>
      <c r="F94" s="5">
        <v>128.67</v>
      </c>
      <c r="G94" s="5">
        <v>4160.36</v>
      </c>
      <c r="H94" s="3">
        <v>1</v>
      </c>
      <c r="I94" s="3" t="s">
        <v>38</v>
      </c>
      <c r="J94" s="5" t="s">
        <v>27</v>
      </c>
      <c r="K94" s="5" t="s">
        <v>504</v>
      </c>
      <c r="L94" s="19" t="s">
        <v>121</v>
      </c>
      <c r="M94" s="17" t="s">
        <v>461</v>
      </c>
      <c r="N94" s="46" t="s">
        <v>462</v>
      </c>
      <c r="O94" s="18" t="s">
        <v>505</v>
      </c>
      <c r="P94" s="20"/>
    </row>
    <row r="95" s="10" customFormat="1" spans="1:16">
      <c r="A95" s="3">
        <v>94</v>
      </c>
      <c r="B95" s="3" t="s">
        <v>506</v>
      </c>
      <c r="C95" s="45" t="s">
        <v>507</v>
      </c>
      <c r="D95" s="5" t="s">
        <v>508</v>
      </c>
      <c r="E95" s="5">
        <v>847.99</v>
      </c>
      <c r="F95" s="5">
        <v>25.44</v>
      </c>
      <c r="G95" s="5">
        <v>822.55</v>
      </c>
      <c r="H95" s="3">
        <v>1</v>
      </c>
      <c r="I95" s="3" t="s">
        <v>38</v>
      </c>
      <c r="J95" s="5" t="s">
        <v>27</v>
      </c>
      <c r="K95" s="5" t="s">
        <v>509</v>
      </c>
      <c r="L95" s="19" t="s">
        <v>121</v>
      </c>
      <c r="M95" s="17" t="s">
        <v>510</v>
      </c>
      <c r="N95" s="46" t="s">
        <v>511</v>
      </c>
      <c r="O95" s="18" t="s">
        <v>512</v>
      </c>
      <c r="P95" s="20"/>
    </row>
    <row r="96" s="10" customFormat="1" ht="28" spans="1:16">
      <c r="A96" s="3">
        <v>95</v>
      </c>
      <c r="B96" s="3" t="s">
        <v>80</v>
      </c>
      <c r="C96" s="45" t="s">
        <v>513</v>
      </c>
      <c r="D96" s="5" t="s">
        <v>230</v>
      </c>
      <c r="E96" s="5">
        <v>320.05</v>
      </c>
      <c r="F96" s="5">
        <v>48.38</v>
      </c>
      <c r="G96" s="5">
        <v>271.67</v>
      </c>
      <c r="H96" s="3">
        <v>1</v>
      </c>
      <c r="I96" s="3" t="s">
        <v>38</v>
      </c>
      <c r="J96" s="5" t="s">
        <v>27</v>
      </c>
      <c r="K96" s="5" t="s">
        <v>514</v>
      </c>
      <c r="L96" s="19" t="s">
        <v>515</v>
      </c>
      <c r="M96" s="17" t="s">
        <v>410</v>
      </c>
      <c r="N96" s="46" t="s">
        <v>411</v>
      </c>
      <c r="O96" s="18" t="s">
        <v>516</v>
      </c>
      <c r="P96" s="20"/>
    </row>
    <row r="97" s="10" customFormat="1" ht="28" spans="1:16">
      <c r="A97" s="3">
        <v>96</v>
      </c>
      <c r="B97" s="3" t="s">
        <v>517</v>
      </c>
      <c r="C97" s="45" t="s">
        <v>518</v>
      </c>
      <c r="D97" s="5" t="s">
        <v>119</v>
      </c>
      <c r="E97" s="5">
        <v>2288.06</v>
      </c>
      <c r="F97" s="5">
        <v>931.46</v>
      </c>
      <c r="G97" s="5">
        <v>1356.6</v>
      </c>
      <c r="H97" s="3">
        <v>1</v>
      </c>
      <c r="I97" s="3" t="s">
        <v>38</v>
      </c>
      <c r="J97" s="5" t="s">
        <v>27</v>
      </c>
      <c r="K97" s="5" t="s">
        <v>302</v>
      </c>
      <c r="L97" s="19" t="s">
        <v>83</v>
      </c>
      <c r="M97" s="17" t="s">
        <v>128</v>
      </c>
      <c r="N97" s="46" t="s">
        <v>129</v>
      </c>
      <c r="O97" s="18" t="s">
        <v>519</v>
      </c>
      <c r="P97" s="20"/>
    </row>
    <row r="98" s="10" customFormat="1" ht="28" spans="1:16">
      <c r="A98" s="3">
        <v>97</v>
      </c>
      <c r="B98" s="3" t="s">
        <v>80</v>
      </c>
      <c r="C98" s="45" t="s">
        <v>520</v>
      </c>
      <c r="D98" s="5" t="s">
        <v>521</v>
      </c>
      <c r="E98" s="5">
        <v>477.01</v>
      </c>
      <c r="F98" s="5">
        <v>367.66</v>
      </c>
      <c r="G98" s="5">
        <v>109.35</v>
      </c>
      <c r="H98" s="3">
        <v>1</v>
      </c>
      <c r="I98" s="3" t="s">
        <v>34</v>
      </c>
      <c r="J98" s="5" t="s">
        <v>27</v>
      </c>
      <c r="K98" s="5" t="s">
        <v>522</v>
      </c>
      <c r="L98" s="19" t="s">
        <v>523</v>
      </c>
      <c r="M98" s="17" t="s">
        <v>524</v>
      </c>
      <c r="N98" s="46" t="s">
        <v>525</v>
      </c>
      <c r="O98" s="18" t="s">
        <v>526</v>
      </c>
      <c r="P98" s="20"/>
    </row>
    <row r="99" spans="5:6">
      <c r="E99" s="9">
        <f>SUM(E2:E98)</f>
        <v>570728.67</v>
      </c>
      <c r="F99" s="9">
        <f>SUM(F2:F98)</f>
        <v>164956.89</v>
      </c>
    </row>
  </sheetData>
  <autoFilter ref="A1:Q99">
    <extLst/>
  </autoFilter>
  <conditionalFormatting sqref="C1:C47">
    <cfRule type="duplicateValues" dxfId="0" priority="2"/>
  </conditionalFormatting>
  <conditionalFormatting sqref="C48:C96">
    <cfRule type="duplicateValues" dxfId="0" priority="1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topLeftCell="A3" workbookViewId="0">
      <selection activeCell="G22" sqref="G2:G22"/>
    </sheetView>
  </sheetViews>
  <sheetFormatPr defaultColWidth="9.81818181818182" defaultRowHeight="14"/>
  <cols>
    <col min="1" max="1" width="5.54545454545455" style="1" customWidth="1"/>
    <col min="2" max="2" width="34.6363636363636" style="1" customWidth="1"/>
    <col min="3" max="3" width="15.1454545454545" style="1" customWidth="1"/>
    <col min="4" max="4" width="20.6363636363636" style="1" customWidth="1"/>
    <col min="5" max="5" width="13.9090909090909" style="1" customWidth="1"/>
    <col min="6" max="6" width="16.2363636363636" style="1" customWidth="1"/>
    <col min="7" max="7" width="16.6" style="1" customWidth="1"/>
    <col min="8" max="9" width="9.81818181818182" style="1"/>
    <col min="10" max="10" width="14.0909090909091" style="1" customWidth="1"/>
    <col min="11" max="11" width="12.6363636363636" style="1" customWidth="1"/>
    <col min="12" max="12" width="12.9727272727273" style="1" customWidth="1"/>
    <col min="13" max="13" width="8.63636363636364" style="1" customWidth="1"/>
    <col min="14" max="14" width="37.5727272727273" style="1" customWidth="1"/>
    <col min="15" max="15" width="22.4545454545455" style="1" customWidth="1"/>
    <col min="16" max="16383" width="9.81818181818182" style="1"/>
  </cols>
  <sheetData>
    <row r="1" s="1" customFormat="1" ht="42" spans="1:15">
      <c r="A1" s="3" t="s">
        <v>64</v>
      </c>
      <c r="B1" s="4" t="s">
        <v>65</v>
      </c>
      <c r="C1" s="4" t="s">
        <v>66</v>
      </c>
      <c r="D1" s="4" t="s">
        <v>67</v>
      </c>
      <c r="E1" s="4" t="s">
        <v>527</v>
      </c>
      <c r="F1" s="4" t="s">
        <v>68</v>
      </c>
      <c r="G1" s="4" t="s">
        <v>69</v>
      </c>
      <c r="H1" s="4" t="s">
        <v>70</v>
      </c>
      <c r="I1" s="4" t="s">
        <v>13</v>
      </c>
      <c r="J1" s="4" t="s">
        <v>71</v>
      </c>
      <c r="K1" s="4" t="s">
        <v>72</v>
      </c>
      <c r="L1" s="4" t="s">
        <v>73</v>
      </c>
      <c r="M1" s="4" t="s">
        <v>74</v>
      </c>
      <c r="N1" s="4" t="s">
        <v>75</v>
      </c>
      <c r="O1" s="4" t="s">
        <v>76</v>
      </c>
    </row>
    <row r="2" s="2" customFormat="1" spans="1:15">
      <c r="A2" s="5">
        <v>1</v>
      </c>
      <c r="B2" s="6" t="s">
        <v>528</v>
      </c>
      <c r="C2" s="7" t="s">
        <v>529</v>
      </c>
      <c r="D2" s="8" t="s">
        <v>29</v>
      </c>
      <c r="E2" s="8" t="s">
        <v>29</v>
      </c>
      <c r="F2" s="8">
        <v>676.06</v>
      </c>
      <c r="G2" s="8">
        <v>20.28</v>
      </c>
      <c r="H2" s="8">
        <v>655.78</v>
      </c>
      <c r="I2" s="8">
        <v>1</v>
      </c>
      <c r="J2" s="8" t="s">
        <v>38</v>
      </c>
      <c r="K2" s="8"/>
      <c r="L2" s="8" t="s">
        <v>530</v>
      </c>
      <c r="M2" s="8"/>
      <c r="N2" s="8" t="s">
        <v>531</v>
      </c>
      <c r="O2" s="47" t="s">
        <v>532</v>
      </c>
    </row>
    <row r="3" s="2" customFormat="1" spans="1:15">
      <c r="A3" s="5">
        <v>2</v>
      </c>
      <c r="B3" s="6" t="s">
        <v>528</v>
      </c>
      <c r="C3" s="7" t="s">
        <v>533</v>
      </c>
      <c r="D3" s="8" t="s">
        <v>29</v>
      </c>
      <c r="E3" s="8" t="s">
        <v>29</v>
      </c>
      <c r="F3" s="8">
        <v>6287.24</v>
      </c>
      <c r="G3" s="8">
        <v>188.62</v>
      </c>
      <c r="H3" s="8">
        <v>6098.62</v>
      </c>
      <c r="I3" s="8">
        <v>1</v>
      </c>
      <c r="J3" s="8" t="s">
        <v>38</v>
      </c>
      <c r="K3" s="8"/>
      <c r="L3" s="8" t="s">
        <v>534</v>
      </c>
      <c r="M3" s="8"/>
      <c r="N3" s="8" t="s">
        <v>535</v>
      </c>
      <c r="O3" s="47" t="s">
        <v>536</v>
      </c>
    </row>
    <row r="4" s="2" customFormat="1" spans="1:15">
      <c r="A4" s="5">
        <v>3</v>
      </c>
      <c r="B4" s="6" t="s">
        <v>528</v>
      </c>
      <c r="C4" s="7" t="s">
        <v>537</v>
      </c>
      <c r="D4" s="8" t="s">
        <v>32</v>
      </c>
      <c r="E4" s="8" t="s">
        <v>32</v>
      </c>
      <c r="F4" s="8">
        <v>103</v>
      </c>
      <c r="G4" s="8">
        <v>3.09</v>
      </c>
      <c r="H4" s="8">
        <v>99.91</v>
      </c>
      <c r="I4" s="8">
        <v>1</v>
      </c>
      <c r="J4" s="8" t="s">
        <v>34</v>
      </c>
      <c r="K4" s="8"/>
      <c r="L4" s="8" t="s">
        <v>538</v>
      </c>
      <c r="M4" s="8"/>
      <c r="N4" s="8" t="s">
        <v>539</v>
      </c>
      <c r="O4" s="47" t="s">
        <v>540</v>
      </c>
    </row>
    <row r="5" s="2" customFormat="1" spans="1:15">
      <c r="A5" s="5">
        <v>4</v>
      </c>
      <c r="B5" s="6" t="s">
        <v>528</v>
      </c>
      <c r="C5" s="7" t="s">
        <v>541</v>
      </c>
      <c r="D5" s="8" t="s">
        <v>32</v>
      </c>
      <c r="E5" s="8" t="s">
        <v>32</v>
      </c>
      <c r="F5" s="8">
        <v>257.5</v>
      </c>
      <c r="G5" s="8">
        <v>7.73</v>
      </c>
      <c r="H5" s="8">
        <v>249.77</v>
      </c>
      <c r="I5" s="8">
        <v>1</v>
      </c>
      <c r="J5" s="8" t="s">
        <v>38</v>
      </c>
      <c r="K5" s="8"/>
      <c r="L5" s="8" t="s">
        <v>538</v>
      </c>
      <c r="M5" s="8"/>
      <c r="N5" s="8" t="s">
        <v>542</v>
      </c>
      <c r="O5" s="8" t="s">
        <v>543</v>
      </c>
    </row>
    <row r="6" s="2" customFormat="1" spans="1:15">
      <c r="A6" s="5">
        <v>5</v>
      </c>
      <c r="B6" s="6" t="s">
        <v>528</v>
      </c>
      <c r="C6" s="7" t="s">
        <v>544</v>
      </c>
      <c r="D6" s="8" t="s">
        <v>32</v>
      </c>
      <c r="E6" s="8" t="s">
        <v>32</v>
      </c>
      <c r="F6" s="8">
        <v>5825.33</v>
      </c>
      <c r="G6" s="8">
        <v>174.76</v>
      </c>
      <c r="H6" s="8">
        <v>5650.57</v>
      </c>
      <c r="I6" s="8">
        <v>1</v>
      </c>
      <c r="J6" s="8" t="s">
        <v>38</v>
      </c>
      <c r="K6" s="8"/>
      <c r="L6" s="8" t="s">
        <v>538</v>
      </c>
      <c r="M6" s="8"/>
      <c r="N6" s="8" t="s">
        <v>545</v>
      </c>
      <c r="O6" s="8" t="s">
        <v>546</v>
      </c>
    </row>
    <row r="7" s="2" customFormat="1" spans="1:15">
      <c r="A7" s="5">
        <v>6</v>
      </c>
      <c r="B7" s="6" t="s">
        <v>528</v>
      </c>
      <c r="C7" s="7" t="s">
        <v>547</v>
      </c>
      <c r="D7" s="8" t="s">
        <v>32</v>
      </c>
      <c r="E7" s="8" t="s">
        <v>32</v>
      </c>
      <c r="F7" s="8">
        <v>7204.61</v>
      </c>
      <c r="G7" s="8">
        <v>216.14</v>
      </c>
      <c r="H7" s="8">
        <v>6988.47</v>
      </c>
      <c r="I7" s="8">
        <v>1</v>
      </c>
      <c r="J7" s="8" t="s">
        <v>38</v>
      </c>
      <c r="K7" s="8"/>
      <c r="L7" s="8" t="s">
        <v>538</v>
      </c>
      <c r="M7" s="8"/>
      <c r="N7" s="8" t="s">
        <v>548</v>
      </c>
      <c r="O7" s="47" t="s">
        <v>549</v>
      </c>
    </row>
    <row r="8" s="2" customFormat="1" spans="1:15">
      <c r="A8" s="5">
        <v>7</v>
      </c>
      <c r="B8" s="6" t="s">
        <v>528</v>
      </c>
      <c r="C8" s="7" t="s">
        <v>550</v>
      </c>
      <c r="D8" s="8" t="s">
        <v>29</v>
      </c>
      <c r="E8" s="8" t="s">
        <v>29</v>
      </c>
      <c r="F8" s="8">
        <v>1111.56</v>
      </c>
      <c r="G8" s="8">
        <v>33.35</v>
      </c>
      <c r="H8" s="8">
        <v>1078.21</v>
      </c>
      <c r="I8" s="8">
        <v>1</v>
      </c>
      <c r="J8" s="8" t="s">
        <v>38</v>
      </c>
      <c r="K8" s="8"/>
      <c r="L8" s="8" t="s">
        <v>534</v>
      </c>
      <c r="M8" s="8"/>
      <c r="N8" s="8" t="s">
        <v>551</v>
      </c>
      <c r="O8" s="47" t="s">
        <v>552</v>
      </c>
    </row>
    <row r="9" s="2" customFormat="1" spans="1:15">
      <c r="A9" s="5">
        <v>8</v>
      </c>
      <c r="B9" s="6" t="s">
        <v>528</v>
      </c>
      <c r="C9" s="48" t="s">
        <v>553</v>
      </c>
      <c r="D9" s="8" t="s">
        <v>105</v>
      </c>
      <c r="E9" s="8" t="s">
        <v>105</v>
      </c>
      <c r="F9" s="8">
        <v>3459.28</v>
      </c>
      <c r="G9" s="8">
        <v>103.78</v>
      </c>
      <c r="H9" s="8">
        <v>3355.5</v>
      </c>
      <c r="I9" s="8">
        <v>1</v>
      </c>
      <c r="J9" s="8" t="s">
        <v>34</v>
      </c>
      <c r="K9" s="8"/>
      <c r="L9" s="8" t="s">
        <v>538</v>
      </c>
      <c r="M9" s="8"/>
      <c r="N9" s="8" t="s">
        <v>554</v>
      </c>
      <c r="O9" s="47" t="s">
        <v>555</v>
      </c>
    </row>
    <row r="10" s="2" customFormat="1" spans="1:15">
      <c r="A10" s="5">
        <v>9</v>
      </c>
      <c r="B10" s="6" t="s">
        <v>528</v>
      </c>
      <c r="C10" s="48" t="s">
        <v>556</v>
      </c>
      <c r="D10" s="8" t="s">
        <v>29</v>
      </c>
      <c r="E10" s="8" t="s">
        <v>29</v>
      </c>
      <c r="F10" s="8">
        <v>898.2</v>
      </c>
      <c r="G10" s="8">
        <v>26.95</v>
      </c>
      <c r="H10" s="8">
        <v>871.25</v>
      </c>
      <c r="I10" s="8">
        <v>1</v>
      </c>
      <c r="J10" s="8" t="s">
        <v>38</v>
      </c>
      <c r="K10" s="8"/>
      <c r="L10" s="8" t="s">
        <v>534</v>
      </c>
      <c r="M10" s="8"/>
      <c r="N10" s="8" t="s">
        <v>557</v>
      </c>
      <c r="O10" s="47" t="s">
        <v>558</v>
      </c>
    </row>
    <row r="11" s="2" customFormat="1" spans="1:15">
      <c r="A11" s="5">
        <v>10</v>
      </c>
      <c r="B11" s="6" t="s">
        <v>528</v>
      </c>
      <c r="C11" s="7" t="s">
        <v>559</v>
      </c>
      <c r="D11" s="8" t="s">
        <v>29</v>
      </c>
      <c r="E11" s="8" t="s">
        <v>29</v>
      </c>
      <c r="F11" s="8">
        <v>1082.69</v>
      </c>
      <c r="G11" s="8">
        <v>32.48</v>
      </c>
      <c r="H11" s="8">
        <v>1050.21</v>
      </c>
      <c r="I11" s="8">
        <v>1</v>
      </c>
      <c r="J11" s="8" t="s">
        <v>38</v>
      </c>
      <c r="K11" s="8"/>
      <c r="L11" s="8" t="s">
        <v>534</v>
      </c>
      <c r="M11" s="8"/>
      <c r="N11" s="8" t="s">
        <v>560</v>
      </c>
      <c r="O11" s="47" t="s">
        <v>561</v>
      </c>
    </row>
    <row r="12" s="2" customFormat="1" spans="1:15">
      <c r="A12" s="5">
        <v>11</v>
      </c>
      <c r="B12" s="6" t="s">
        <v>528</v>
      </c>
      <c r="C12" s="7" t="s">
        <v>562</v>
      </c>
      <c r="D12" s="8" t="s">
        <v>25</v>
      </c>
      <c r="E12" s="8" t="s">
        <v>25</v>
      </c>
      <c r="F12" s="8">
        <v>26845.03</v>
      </c>
      <c r="G12" s="8">
        <v>11899.78</v>
      </c>
      <c r="H12" s="8">
        <v>14945.25</v>
      </c>
      <c r="I12" s="8">
        <v>1</v>
      </c>
      <c r="J12" s="8" t="s">
        <v>38</v>
      </c>
      <c r="K12" s="8"/>
      <c r="L12" s="8" t="s">
        <v>534</v>
      </c>
      <c r="M12" s="8"/>
      <c r="N12" s="8" t="s">
        <v>563</v>
      </c>
      <c r="O12" s="8" t="s">
        <v>564</v>
      </c>
    </row>
    <row r="13" s="2" customFormat="1" spans="1:15">
      <c r="A13" s="5">
        <v>12</v>
      </c>
      <c r="B13" s="6" t="s">
        <v>528</v>
      </c>
      <c r="C13" s="7" t="s">
        <v>565</v>
      </c>
      <c r="D13" s="8" t="s">
        <v>32</v>
      </c>
      <c r="E13" s="8" t="s">
        <v>32</v>
      </c>
      <c r="F13" s="8">
        <v>2140</v>
      </c>
      <c r="G13" s="8">
        <v>64.2</v>
      </c>
      <c r="H13" s="8">
        <v>2075.8</v>
      </c>
      <c r="I13" s="8">
        <v>1</v>
      </c>
      <c r="J13" s="8" t="s">
        <v>34</v>
      </c>
      <c r="K13" s="8"/>
      <c r="L13" s="8" t="s">
        <v>538</v>
      </c>
      <c r="M13" s="8"/>
      <c r="N13" s="8" t="s">
        <v>566</v>
      </c>
      <c r="O13" s="8" t="s">
        <v>567</v>
      </c>
    </row>
    <row r="14" s="2" customFormat="1" spans="1:15">
      <c r="A14" s="5">
        <v>13</v>
      </c>
      <c r="B14" s="6" t="s">
        <v>528</v>
      </c>
      <c r="C14" s="7" t="s">
        <v>568</v>
      </c>
      <c r="D14" s="8" t="s">
        <v>29</v>
      </c>
      <c r="E14" s="8" t="s">
        <v>29</v>
      </c>
      <c r="F14" s="8">
        <v>4231.2</v>
      </c>
      <c r="G14" s="8">
        <v>126.94</v>
      </c>
      <c r="H14" s="8">
        <v>4104.26</v>
      </c>
      <c r="I14" s="8">
        <v>1</v>
      </c>
      <c r="J14" s="8" t="s">
        <v>38</v>
      </c>
      <c r="K14" s="8"/>
      <c r="L14" s="8" t="s">
        <v>534</v>
      </c>
      <c r="M14" s="8"/>
      <c r="N14" s="8" t="s">
        <v>569</v>
      </c>
      <c r="O14" s="8" t="s">
        <v>570</v>
      </c>
    </row>
    <row r="15" s="2" customFormat="1" spans="1:15">
      <c r="A15" s="5">
        <v>14</v>
      </c>
      <c r="B15" s="6" t="s">
        <v>528</v>
      </c>
      <c r="C15" s="7" t="s">
        <v>571</v>
      </c>
      <c r="D15" s="8" t="s">
        <v>29</v>
      </c>
      <c r="E15" s="8" t="s">
        <v>29</v>
      </c>
      <c r="F15" s="8">
        <v>899.35</v>
      </c>
      <c r="G15" s="8">
        <v>26.98</v>
      </c>
      <c r="H15" s="8">
        <v>872.37</v>
      </c>
      <c r="I15" s="8">
        <v>1</v>
      </c>
      <c r="J15" s="8" t="s">
        <v>38</v>
      </c>
      <c r="K15" s="8"/>
      <c r="L15" s="8" t="s">
        <v>534</v>
      </c>
      <c r="M15" s="8"/>
      <c r="N15" s="8" t="s">
        <v>572</v>
      </c>
      <c r="O15" s="8" t="s">
        <v>573</v>
      </c>
    </row>
    <row r="16" s="2" customFormat="1" spans="1:15">
      <c r="A16" s="5">
        <v>15</v>
      </c>
      <c r="B16" s="6" t="s">
        <v>528</v>
      </c>
      <c r="C16" s="7" t="s">
        <v>574</v>
      </c>
      <c r="D16" s="8" t="s">
        <v>29</v>
      </c>
      <c r="E16" s="8" t="s">
        <v>29</v>
      </c>
      <c r="F16" s="8">
        <v>357.9</v>
      </c>
      <c r="G16" s="8">
        <v>10.74</v>
      </c>
      <c r="H16" s="8">
        <v>347.16</v>
      </c>
      <c r="I16" s="8">
        <v>1</v>
      </c>
      <c r="J16" s="8" t="s">
        <v>38</v>
      </c>
      <c r="K16" s="8"/>
      <c r="L16" s="8" t="s">
        <v>534</v>
      </c>
      <c r="M16" s="8"/>
      <c r="N16" s="8" t="s">
        <v>575</v>
      </c>
      <c r="O16" s="8" t="s">
        <v>576</v>
      </c>
    </row>
    <row r="17" s="2" customFormat="1" spans="1:15">
      <c r="A17" s="5">
        <v>16</v>
      </c>
      <c r="B17" s="6" t="s">
        <v>528</v>
      </c>
      <c r="C17" s="7" t="s">
        <v>577</v>
      </c>
      <c r="D17" s="8" t="s">
        <v>29</v>
      </c>
      <c r="E17" s="8" t="s">
        <v>29</v>
      </c>
      <c r="F17" s="8">
        <v>1683.77</v>
      </c>
      <c r="G17" s="8">
        <v>50.51</v>
      </c>
      <c r="H17" s="8">
        <v>1633.26</v>
      </c>
      <c r="I17" s="8">
        <v>1</v>
      </c>
      <c r="J17" s="8" t="s">
        <v>38</v>
      </c>
      <c r="K17" s="8"/>
      <c r="L17" s="8" t="s">
        <v>534</v>
      </c>
      <c r="M17" s="8"/>
      <c r="N17" s="8" t="s">
        <v>578</v>
      </c>
      <c r="O17" s="8" t="s">
        <v>579</v>
      </c>
    </row>
    <row r="18" s="2" customFormat="1" spans="1:15">
      <c r="A18" s="5">
        <v>17</v>
      </c>
      <c r="B18" s="6" t="s">
        <v>528</v>
      </c>
      <c r="C18" s="7" t="s">
        <v>580</v>
      </c>
      <c r="D18" s="8" t="s">
        <v>29</v>
      </c>
      <c r="E18" s="8" t="s">
        <v>29</v>
      </c>
      <c r="F18" s="8">
        <v>299.4</v>
      </c>
      <c r="G18" s="8">
        <v>8.98</v>
      </c>
      <c r="H18" s="8">
        <v>290.42</v>
      </c>
      <c r="I18" s="8">
        <v>1</v>
      </c>
      <c r="J18" s="8" t="s">
        <v>38</v>
      </c>
      <c r="K18" s="8"/>
      <c r="L18" s="8" t="s">
        <v>534</v>
      </c>
      <c r="M18" s="8"/>
      <c r="N18" s="8" t="s">
        <v>581</v>
      </c>
      <c r="O18" s="8" t="s">
        <v>582</v>
      </c>
    </row>
    <row r="19" s="2" customFormat="1" spans="1:15">
      <c r="A19" s="5">
        <v>18</v>
      </c>
      <c r="B19" s="6" t="s">
        <v>528</v>
      </c>
      <c r="C19" s="7" t="s">
        <v>583</v>
      </c>
      <c r="D19" s="8" t="s">
        <v>29</v>
      </c>
      <c r="E19" s="8" t="s">
        <v>29</v>
      </c>
      <c r="F19" s="8">
        <v>1187.35</v>
      </c>
      <c r="G19" s="8">
        <v>35.62</v>
      </c>
      <c r="H19" s="8">
        <v>1151.73</v>
      </c>
      <c r="I19" s="8">
        <v>1</v>
      </c>
      <c r="J19" s="8" t="s">
        <v>38</v>
      </c>
      <c r="K19" s="8"/>
      <c r="L19" s="8" t="s">
        <v>534</v>
      </c>
      <c r="M19" s="8"/>
      <c r="N19" s="8" t="s">
        <v>584</v>
      </c>
      <c r="O19" s="8" t="s">
        <v>585</v>
      </c>
    </row>
    <row r="20" s="2" customFormat="1" spans="1:15">
      <c r="A20" s="5">
        <v>19</v>
      </c>
      <c r="B20" s="6" t="s">
        <v>528</v>
      </c>
      <c r="C20" s="7" t="s">
        <v>586</v>
      </c>
      <c r="D20" s="8" t="s">
        <v>217</v>
      </c>
      <c r="E20" s="8" t="s">
        <v>217</v>
      </c>
      <c r="F20" s="8">
        <v>3545.99</v>
      </c>
      <c r="G20" s="8">
        <v>106.38</v>
      </c>
      <c r="H20" s="8">
        <v>3439.61</v>
      </c>
      <c r="I20" s="8">
        <v>1</v>
      </c>
      <c r="J20" s="8" t="s">
        <v>587</v>
      </c>
      <c r="K20" s="8"/>
      <c r="L20" s="8" t="s">
        <v>240</v>
      </c>
      <c r="M20" s="8"/>
      <c r="N20" s="8" t="s">
        <v>588</v>
      </c>
      <c r="O20" s="8" t="s">
        <v>589</v>
      </c>
    </row>
    <row r="21" s="2" customFormat="1" spans="1:15">
      <c r="A21" s="5">
        <v>20</v>
      </c>
      <c r="B21" s="6" t="s">
        <v>528</v>
      </c>
      <c r="C21" s="7" t="s">
        <v>590</v>
      </c>
      <c r="D21" s="8" t="s">
        <v>217</v>
      </c>
      <c r="E21" s="8" t="s">
        <v>217</v>
      </c>
      <c r="F21" s="8">
        <v>3107.39</v>
      </c>
      <c r="G21" s="8">
        <v>553.73</v>
      </c>
      <c r="H21" s="8">
        <v>2553.66</v>
      </c>
      <c r="I21" s="8">
        <v>1</v>
      </c>
      <c r="J21" s="8" t="s">
        <v>587</v>
      </c>
      <c r="K21" s="8"/>
      <c r="L21" s="8" t="s">
        <v>240</v>
      </c>
      <c r="M21" s="8"/>
      <c r="N21" s="8" t="s">
        <v>591</v>
      </c>
      <c r="O21" s="8" t="s">
        <v>592</v>
      </c>
    </row>
    <row r="22" s="2" customFormat="1" spans="1:15">
      <c r="A22" s="5">
        <v>21</v>
      </c>
      <c r="B22" s="6" t="s">
        <v>528</v>
      </c>
      <c r="C22" s="7" t="s">
        <v>593</v>
      </c>
      <c r="D22" s="8" t="s">
        <v>29</v>
      </c>
      <c r="E22" s="8" t="s">
        <v>29</v>
      </c>
      <c r="F22" s="8">
        <v>116491.03</v>
      </c>
      <c r="G22" s="8">
        <v>3494.73</v>
      </c>
      <c r="H22" s="8">
        <v>112996.3</v>
      </c>
      <c r="I22" s="8">
        <v>1</v>
      </c>
      <c r="J22" s="8" t="s">
        <v>38</v>
      </c>
      <c r="K22" s="8"/>
      <c r="L22" s="8" t="s">
        <v>534</v>
      </c>
      <c r="M22" s="8"/>
      <c r="N22" s="8" t="s">
        <v>594</v>
      </c>
      <c r="O22" s="8" t="s">
        <v>595</v>
      </c>
    </row>
    <row r="23" spans="6:7">
      <c r="F23" s="1">
        <f>SUM(F2:F22)</f>
        <v>187693.88</v>
      </c>
      <c r="G23" s="1">
        <f>SUM(G2:G22)</f>
        <v>17185.77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地市透视表</vt:lpstr>
      <vt:lpstr>汇总</vt:lpstr>
      <vt:lpstr>嘉兴</vt:lpstr>
      <vt:lpstr>舟山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k3erp</dc:creator>
  <cp:lastModifiedBy>郑波</cp:lastModifiedBy>
  <dcterms:created xsi:type="dcterms:W3CDTF">2022-11-07T02:30:00Z</dcterms:created>
  <dcterms:modified xsi:type="dcterms:W3CDTF">2024-05-30T01:04:13Z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1F617DDA26804D56BFEFA0D487D8A5BB_13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